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90" yWindow="525" windowWidth="19815" windowHeight="7365"/>
  </bookViews>
  <sheets>
    <sheet name="PC_1STIDD Eval_diagnostique" sheetId="1" r:id="rId1"/>
  </sheets>
  <calcPr calcId="145621"/>
</workbook>
</file>

<file path=xl/calcChain.xml><?xml version="1.0" encoding="utf-8"?>
<calcChain xmlns="http://schemas.openxmlformats.org/spreadsheetml/2006/main">
  <c r="V28" i="1" l="1"/>
  <c r="U28" i="1"/>
  <c r="T28" i="1"/>
  <c r="S28" i="1"/>
  <c r="V27" i="1"/>
  <c r="U27" i="1"/>
  <c r="T27" i="1"/>
  <c r="S27" i="1"/>
  <c r="V26" i="1"/>
  <c r="U26" i="1"/>
  <c r="T26" i="1"/>
  <c r="S26" i="1"/>
  <c r="V25" i="1"/>
  <c r="U25" i="1"/>
  <c r="T25" i="1"/>
  <c r="S25" i="1"/>
  <c r="V24" i="1"/>
  <c r="U24" i="1"/>
  <c r="T24" i="1"/>
  <c r="S24" i="1"/>
  <c r="V23" i="1"/>
  <c r="U23" i="1"/>
  <c r="T23" i="1"/>
  <c r="S23" i="1"/>
  <c r="V22" i="1"/>
  <c r="U22" i="1"/>
  <c r="T22" i="1"/>
  <c r="S22" i="1"/>
  <c r="V21" i="1"/>
  <c r="U21" i="1"/>
  <c r="T21" i="1"/>
  <c r="S21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U4" i="1"/>
  <c r="U5" i="1"/>
  <c r="U6" i="1"/>
  <c r="U7" i="1"/>
  <c r="U8" i="1"/>
  <c r="U9" i="1"/>
  <c r="U10" i="1"/>
  <c r="U11" i="1"/>
  <c r="U12" i="1"/>
  <c r="U13" i="1"/>
  <c r="U14" i="1"/>
  <c r="U15" i="1"/>
  <c r="U30" i="1"/>
  <c r="U3" i="1"/>
  <c r="S4" i="1"/>
  <c r="S5" i="1"/>
  <c r="S6" i="1"/>
  <c r="S7" i="1"/>
  <c r="S8" i="1"/>
  <c r="S9" i="1"/>
  <c r="S10" i="1"/>
  <c r="S11" i="1"/>
  <c r="S12" i="1"/>
  <c r="S13" i="1"/>
  <c r="S14" i="1"/>
  <c r="S15" i="1"/>
  <c r="S30" i="1"/>
  <c r="S3" i="1"/>
  <c r="V4" i="1"/>
  <c r="V5" i="1"/>
  <c r="V6" i="1"/>
  <c r="V7" i="1"/>
  <c r="V8" i="1"/>
  <c r="V9" i="1"/>
  <c r="V10" i="1"/>
  <c r="V11" i="1"/>
  <c r="V12" i="1"/>
  <c r="V13" i="1"/>
  <c r="V14" i="1"/>
  <c r="V15" i="1"/>
  <c r="V30" i="1"/>
  <c r="V3" i="1"/>
  <c r="T4" i="1"/>
  <c r="T5" i="1"/>
  <c r="T6" i="1"/>
  <c r="T7" i="1"/>
  <c r="T8" i="1"/>
  <c r="T9" i="1"/>
  <c r="T10" i="1"/>
  <c r="T11" i="1"/>
  <c r="T12" i="1"/>
  <c r="T13" i="1"/>
  <c r="T14" i="1"/>
  <c r="T15" i="1"/>
  <c r="T30" i="1"/>
  <c r="T3" i="1"/>
</calcChain>
</file>

<file path=xl/comments1.xml><?xml version="1.0" encoding="utf-8"?>
<comments xmlns="http://schemas.openxmlformats.org/spreadsheetml/2006/main">
  <authors>
    <author>Nicolas</author>
  </authors>
  <commentList>
    <comment ref="S1" authorId="0">
      <text>
        <r>
          <rPr>
            <b/>
            <sz val="9"/>
            <color indexed="81"/>
            <rFont val="Tahoma"/>
            <family val="2"/>
          </rPr>
          <t>Cours : quantité de matière</t>
        </r>
      </text>
    </comment>
    <comment ref="T1" authorId="0">
      <text>
        <r>
          <rPr>
            <b/>
            <sz val="9"/>
            <color indexed="81"/>
            <rFont val="Tahoma"/>
            <family val="2"/>
          </rPr>
          <t>Manipulation des expressions littérales</t>
        </r>
      </text>
    </comment>
    <comment ref="V1" authorId="0">
      <text>
        <r>
          <rPr>
            <b/>
            <sz val="9"/>
            <color indexed="81"/>
            <rFont val="Tahoma"/>
            <family val="2"/>
          </rPr>
          <t>Equation-bilan</t>
        </r>
      </text>
    </comment>
  </commentList>
</comments>
</file>

<file path=xl/sharedStrings.xml><?xml version="1.0" encoding="utf-8"?>
<sst xmlns="http://schemas.openxmlformats.org/spreadsheetml/2006/main" count="139" uniqueCount="76">
  <si>
    <t>Nom</t>
  </si>
  <si>
    <t>Prénom</t>
  </si>
  <si>
    <t>Note/16,00</t>
  </si>
  <si>
    <t>Q. 1 /1,00</t>
  </si>
  <si>
    <t>Q. 2 /1,00</t>
  </si>
  <si>
    <t>Q. 4 /1,00</t>
  </si>
  <si>
    <t>Q. 5 /1,00</t>
  </si>
  <si>
    <t>Q. 6 /1,00</t>
  </si>
  <si>
    <t>Q. 7 /1,00</t>
  </si>
  <si>
    <t>Q. 8 /1,00</t>
  </si>
  <si>
    <t>Q. 9 /1,00</t>
  </si>
  <si>
    <t>Q. 10 /1,00</t>
  </si>
  <si>
    <t>Q. 12 /1,00</t>
  </si>
  <si>
    <t>Q. 13 /1,00</t>
  </si>
  <si>
    <t>Comp. 1</t>
  </si>
  <si>
    <t>Com. 2</t>
  </si>
  <si>
    <t>Q. 3 /2,00</t>
  </si>
  <si>
    <t>Q. 11 /3,00</t>
  </si>
  <si>
    <t>Q. 14 /4,00</t>
  </si>
  <si>
    <t>Q. 15 /4,00</t>
  </si>
  <si>
    <t>Carte mentale</t>
  </si>
  <si>
    <t>Equilibre bilan de réaction</t>
  </si>
  <si>
    <t>-</t>
  </si>
  <si>
    <t>Moyenne globale</t>
  </si>
  <si>
    <t>Nom1</t>
  </si>
  <si>
    <t>Prénom1</t>
  </si>
  <si>
    <t>Nom2</t>
  </si>
  <si>
    <t>Prénom2</t>
  </si>
  <si>
    <t>Nom3</t>
  </si>
  <si>
    <t>Prénom3</t>
  </si>
  <si>
    <t>Nom4</t>
  </si>
  <si>
    <t>Prénom4</t>
  </si>
  <si>
    <t>Nom5</t>
  </si>
  <si>
    <t>Prénom5</t>
  </si>
  <si>
    <t>Nom6</t>
  </si>
  <si>
    <t>Prénom6</t>
  </si>
  <si>
    <t>Nom7</t>
  </si>
  <si>
    <t>Prénom7</t>
  </si>
  <si>
    <t>Nom8</t>
  </si>
  <si>
    <t>Prénom8</t>
  </si>
  <si>
    <t>Nom9</t>
  </si>
  <si>
    <t>Prénom9</t>
  </si>
  <si>
    <t>Nom10</t>
  </si>
  <si>
    <t>Prénom10</t>
  </si>
  <si>
    <t>Nom11</t>
  </si>
  <si>
    <t>Prénom11</t>
  </si>
  <si>
    <t>Nom12</t>
  </si>
  <si>
    <t>Prénom12</t>
  </si>
  <si>
    <t>Nom13</t>
  </si>
  <si>
    <t>Prénom13</t>
  </si>
  <si>
    <t>Nom14</t>
  </si>
  <si>
    <t>Prénom14</t>
  </si>
  <si>
    <t>Nom15</t>
  </si>
  <si>
    <t>Prénom15</t>
  </si>
  <si>
    <t>Nom16</t>
  </si>
  <si>
    <t>Prénom16</t>
  </si>
  <si>
    <t>Nom17</t>
  </si>
  <si>
    <t>Prénom17</t>
  </si>
  <si>
    <t>Nom18</t>
  </si>
  <si>
    <t>Prénom18</t>
  </si>
  <si>
    <t>Nom19</t>
  </si>
  <si>
    <t>Prénom19</t>
  </si>
  <si>
    <t>Nom20</t>
  </si>
  <si>
    <t>Prénom20</t>
  </si>
  <si>
    <t>Nom21</t>
  </si>
  <si>
    <t>Prénom21</t>
  </si>
  <si>
    <t>Nom22</t>
  </si>
  <si>
    <t>Prénom22</t>
  </si>
  <si>
    <t>Nom23</t>
  </si>
  <si>
    <t>Prénom23</t>
  </si>
  <si>
    <t>Nom24</t>
  </si>
  <si>
    <t>Prénom24</t>
  </si>
  <si>
    <t>Nom25</t>
  </si>
  <si>
    <t>Prénom25</t>
  </si>
  <si>
    <t>Nom26</t>
  </si>
  <si>
    <t>Prénom26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</si>
</sst>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b/>
      <sz val="10"/>
      <color theme="0" tint="-0.499984740745262"/>
      <name val="Arial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3" borderId="0" xfId="0" applyNumberFormat="1" applyFont="1" applyFill="1" applyAlignment="1">
      <alignment horizontal="center"/>
    </xf>
    <xf numFmtId="49" fontId="1" fillId="4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2" fontId="3" fillId="5" borderId="0" xfId="0" applyNumberFormat="1" applyFont="1" applyFill="1" applyAlignment="1">
      <alignment horizontal="center" vertical="center"/>
    </xf>
    <xf numFmtId="2" fontId="0" fillId="5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2" fillId="3" borderId="0" xfId="0" applyNumberFormat="1" applyFont="1" applyFill="1" applyAlignment="1">
      <alignment horizontal="center"/>
    </xf>
    <xf numFmtId="0" fontId="2" fillId="4" borderId="0" xfId="0" applyNumberFormat="1" applyFont="1" applyFill="1" applyAlignment="1">
      <alignment horizontal="center"/>
    </xf>
    <xf numFmtId="49" fontId="5" fillId="0" borderId="0" xfId="0" applyNumberFormat="1" applyFont="1"/>
    <xf numFmtId="49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1" fillId="4" borderId="0" xfId="0" applyNumberFormat="1" applyFont="1" applyFill="1" applyAlignment="1">
      <alignment horizontal="center"/>
    </xf>
    <xf numFmtId="2" fontId="6" fillId="5" borderId="0" xfId="0" applyNumberFormat="1" applyFont="1" applyFill="1" applyAlignment="1">
      <alignment horizontal="center" vertical="center"/>
    </xf>
    <xf numFmtId="2" fontId="6" fillId="5" borderId="0" xfId="0" applyNumberFormat="1" applyFont="1" applyFill="1" applyAlignment="1">
      <alignment horizontal="center"/>
    </xf>
    <xf numFmtId="0" fontId="6" fillId="0" borderId="0" xfId="0" applyFont="1"/>
    <xf numFmtId="2" fontId="2" fillId="5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center"/>
    </xf>
    <xf numFmtId="0" fontId="0" fillId="5" borderId="0" xfId="0" applyFill="1"/>
  </cellXfs>
  <cellStyles count="1">
    <cellStyle name="Normal" xfId="0" builtinId="0"/>
  </cellStyles>
  <dxfs count="1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0"/>
  <sheetViews>
    <sheetView tabSelected="1" zoomScale="70" zoomScaleNormal="70" workbookViewId="0">
      <selection activeCell="D36" sqref="D36"/>
    </sheetView>
  </sheetViews>
  <sheetFormatPr baseColWidth="10" defaultColWidth="9.140625" defaultRowHeight="15" x14ac:dyDescent="0.25"/>
  <cols>
    <col min="1" max="1" width="15.28515625" customWidth="1"/>
    <col min="2" max="2" width="11.5703125" customWidth="1"/>
    <col min="3" max="3" width="11.7109375" style="4" customWidth="1"/>
    <col min="4" max="4" width="9.42578125" style="4" customWidth="1"/>
    <col min="5" max="6" width="9.5703125" style="4" customWidth="1"/>
    <col min="7" max="7" width="8.85546875" style="4" customWidth="1"/>
    <col min="8" max="11" width="10" style="4" customWidth="1"/>
    <col min="12" max="12" width="9.140625" style="4" customWidth="1"/>
    <col min="13" max="14" width="9.7109375" style="4" customWidth="1"/>
    <col min="15" max="17" width="10" style="4" customWidth="1"/>
    <col min="18" max="18" width="9.7109375" style="4" customWidth="1"/>
    <col min="19" max="19" width="13.7109375" customWidth="1"/>
    <col min="20" max="20" width="13.5703125" customWidth="1"/>
    <col min="21" max="21" width="16.42578125" customWidth="1"/>
    <col min="22" max="22" width="28.42578125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16</v>
      </c>
      <c r="G1" s="5" t="s">
        <v>5</v>
      </c>
      <c r="H1" s="5" t="s">
        <v>6</v>
      </c>
      <c r="I1" s="5" t="s">
        <v>7</v>
      </c>
      <c r="J1" s="6" t="s">
        <v>8</v>
      </c>
      <c r="K1" s="5" t="s">
        <v>9</v>
      </c>
      <c r="L1" s="6" t="s">
        <v>10</v>
      </c>
      <c r="M1" s="6" t="s">
        <v>11</v>
      </c>
      <c r="N1" s="7" t="s">
        <v>17</v>
      </c>
      <c r="O1" s="7" t="s">
        <v>12</v>
      </c>
      <c r="P1" s="7" t="s">
        <v>13</v>
      </c>
      <c r="Q1" s="7" t="s">
        <v>18</v>
      </c>
      <c r="R1" s="7" t="s">
        <v>19</v>
      </c>
      <c r="S1" s="5" t="s">
        <v>14</v>
      </c>
      <c r="T1" s="6" t="s">
        <v>15</v>
      </c>
      <c r="U1" s="6" t="s">
        <v>20</v>
      </c>
      <c r="V1" s="7" t="s">
        <v>21</v>
      </c>
    </row>
    <row r="2" spans="1:22" s="29" customFormat="1" ht="7.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x14ac:dyDescent="0.25">
      <c r="A3" s="18" t="s">
        <v>24</v>
      </c>
      <c r="B3" s="18" t="s">
        <v>25</v>
      </c>
      <c r="C3" s="14">
        <v>4.58</v>
      </c>
      <c r="D3" s="15">
        <v>0.83</v>
      </c>
      <c r="E3" s="15">
        <v>0</v>
      </c>
      <c r="F3" s="15">
        <v>0</v>
      </c>
      <c r="G3" s="15">
        <v>0</v>
      </c>
      <c r="H3" s="15">
        <v>0</v>
      </c>
      <c r="I3" s="15">
        <v>0.83</v>
      </c>
      <c r="J3" s="16">
        <v>0</v>
      </c>
      <c r="K3" s="15">
        <v>0</v>
      </c>
      <c r="L3" s="16">
        <v>0</v>
      </c>
      <c r="M3" s="16">
        <v>0</v>
      </c>
      <c r="N3" s="17">
        <v>0.83</v>
      </c>
      <c r="O3" s="17">
        <v>0.42</v>
      </c>
      <c r="P3" s="17">
        <v>0.83</v>
      </c>
      <c r="Q3" s="17">
        <v>0.83</v>
      </c>
      <c r="R3" s="10" t="s">
        <v>22</v>
      </c>
      <c r="S3" s="11">
        <f>SUM(D3:I3,K3)/8*100</f>
        <v>20.75</v>
      </c>
      <c r="T3" s="12">
        <f>SUM(J3,L3:M3)*100/3</f>
        <v>0</v>
      </c>
      <c r="U3" s="12">
        <f>SUM(D3:M3)/11*100</f>
        <v>15.090909090909092</v>
      </c>
      <c r="V3" s="13">
        <f>SUM(N3:R3)*100/13</f>
        <v>22.384615384615383</v>
      </c>
    </row>
    <row r="4" spans="1:22" x14ac:dyDescent="0.25">
      <c r="A4" s="18" t="s">
        <v>26</v>
      </c>
      <c r="B4" s="18" t="s">
        <v>27</v>
      </c>
      <c r="C4" s="14">
        <v>15.42</v>
      </c>
      <c r="D4" s="15">
        <v>0.83</v>
      </c>
      <c r="E4" s="15">
        <v>0.83</v>
      </c>
      <c r="F4" s="15">
        <v>1.67</v>
      </c>
      <c r="G4" s="15">
        <v>0.83</v>
      </c>
      <c r="H4" s="15">
        <v>0</v>
      </c>
      <c r="I4" s="15">
        <v>0.83</v>
      </c>
      <c r="J4" s="16">
        <v>0</v>
      </c>
      <c r="K4" s="15">
        <v>0.83</v>
      </c>
      <c r="L4" s="16">
        <v>0</v>
      </c>
      <c r="M4" s="16">
        <v>0.83</v>
      </c>
      <c r="N4" s="17">
        <v>2.5</v>
      </c>
      <c r="O4" s="17">
        <v>0.42</v>
      </c>
      <c r="P4" s="17">
        <v>0.83</v>
      </c>
      <c r="Q4" s="17">
        <v>2.5</v>
      </c>
      <c r="R4" s="17">
        <v>2.5</v>
      </c>
      <c r="S4" s="11">
        <f t="shared" ref="S4:S30" si="0">SUM(D4:I4,K4)/8*100</f>
        <v>72.75</v>
      </c>
      <c r="T4" s="12">
        <f t="shared" ref="T4:T30" si="1">SUM(J4,L4:M4)*100/3</f>
        <v>27.666666666666668</v>
      </c>
      <c r="U4" s="12">
        <f t="shared" ref="U4:U30" si="2">SUM(D4:M4)/11*100</f>
        <v>60.45454545454546</v>
      </c>
      <c r="V4" s="13">
        <f t="shared" ref="V4:V30" si="3">SUM(N4:R4)*100/13</f>
        <v>67.307692307692307</v>
      </c>
    </row>
    <row r="5" spans="1:22" x14ac:dyDescent="0.25">
      <c r="A5" s="18" t="s">
        <v>28</v>
      </c>
      <c r="B5" s="18" t="s">
        <v>29</v>
      </c>
      <c r="C5" s="14">
        <v>8.9600000000000009</v>
      </c>
      <c r="D5" s="15">
        <v>0</v>
      </c>
      <c r="E5" s="15">
        <v>0.83</v>
      </c>
      <c r="F5" s="15">
        <v>0.83</v>
      </c>
      <c r="G5" s="15">
        <v>0.83</v>
      </c>
      <c r="H5" s="15">
        <v>0.83</v>
      </c>
      <c r="I5" s="15">
        <v>0.83</v>
      </c>
      <c r="J5" s="16">
        <v>0</v>
      </c>
      <c r="K5" s="15">
        <v>0.83</v>
      </c>
      <c r="L5" s="16">
        <v>0</v>
      </c>
      <c r="M5" s="16">
        <v>0.63</v>
      </c>
      <c r="N5" s="17">
        <v>0.83</v>
      </c>
      <c r="O5" s="17">
        <v>0</v>
      </c>
      <c r="P5" s="17">
        <v>0.83</v>
      </c>
      <c r="Q5" s="17">
        <v>0.83</v>
      </c>
      <c r="R5" s="17">
        <v>0.83</v>
      </c>
      <c r="S5" s="11">
        <f t="shared" si="0"/>
        <v>62.249999999999993</v>
      </c>
      <c r="T5" s="12">
        <f t="shared" si="1"/>
        <v>21</v>
      </c>
      <c r="U5" s="12">
        <f t="shared" si="2"/>
        <v>50.999999999999993</v>
      </c>
      <c r="V5" s="13">
        <f t="shared" si="3"/>
        <v>25.53846153846154</v>
      </c>
    </row>
    <row r="6" spans="1:22" x14ac:dyDescent="0.25">
      <c r="A6" s="18" t="s">
        <v>30</v>
      </c>
      <c r="B6" s="18" t="s">
        <v>31</v>
      </c>
      <c r="C6" s="14">
        <v>9.17</v>
      </c>
      <c r="D6" s="15">
        <v>0.83</v>
      </c>
      <c r="E6" s="15">
        <v>0.83</v>
      </c>
      <c r="F6" s="15">
        <v>0.83</v>
      </c>
      <c r="G6" s="15">
        <v>0.83</v>
      </c>
      <c r="H6" s="15">
        <v>0.83</v>
      </c>
      <c r="I6" s="15">
        <v>0</v>
      </c>
      <c r="J6" s="16">
        <v>0.83</v>
      </c>
      <c r="K6" s="15">
        <v>0.83</v>
      </c>
      <c r="L6" s="16">
        <v>0.83</v>
      </c>
      <c r="M6" s="16">
        <v>0.83</v>
      </c>
      <c r="N6" s="17">
        <v>0.83</v>
      </c>
      <c r="O6" s="17">
        <v>0.83</v>
      </c>
      <c r="P6" s="10" t="s">
        <v>22</v>
      </c>
      <c r="Q6" s="10" t="s">
        <v>22</v>
      </c>
      <c r="R6" s="10" t="s">
        <v>22</v>
      </c>
      <c r="S6" s="11">
        <f t="shared" si="0"/>
        <v>62.249999999999993</v>
      </c>
      <c r="T6" s="12">
        <f t="shared" si="1"/>
        <v>82.999999999999986</v>
      </c>
      <c r="U6" s="12">
        <f t="shared" si="2"/>
        <v>67.909090909090907</v>
      </c>
      <c r="V6" s="13">
        <f t="shared" si="3"/>
        <v>12.76923076923077</v>
      </c>
    </row>
    <row r="7" spans="1:22" x14ac:dyDescent="0.25">
      <c r="A7" s="18" t="s">
        <v>32</v>
      </c>
      <c r="B7" s="18" t="s">
        <v>33</v>
      </c>
      <c r="C7" s="14">
        <v>6.25</v>
      </c>
      <c r="D7" s="15">
        <v>0.83</v>
      </c>
      <c r="E7" s="15">
        <v>0</v>
      </c>
      <c r="F7" s="15">
        <v>0.83</v>
      </c>
      <c r="G7" s="15">
        <v>0.83</v>
      </c>
      <c r="H7" s="15">
        <v>0.83</v>
      </c>
      <c r="I7" s="15">
        <v>0.83</v>
      </c>
      <c r="J7" s="16">
        <v>0</v>
      </c>
      <c r="K7" s="15">
        <v>0</v>
      </c>
      <c r="L7" s="16">
        <v>0</v>
      </c>
      <c r="M7" s="16">
        <v>0</v>
      </c>
      <c r="N7" s="17">
        <v>0.83</v>
      </c>
      <c r="O7" s="17">
        <v>0.42</v>
      </c>
      <c r="P7" s="17">
        <v>0.83</v>
      </c>
      <c r="Q7" s="17">
        <v>0</v>
      </c>
      <c r="R7" s="10" t="s">
        <v>22</v>
      </c>
      <c r="S7" s="11">
        <f t="shared" si="0"/>
        <v>51.874999999999993</v>
      </c>
      <c r="T7" s="12">
        <f t="shared" si="1"/>
        <v>0</v>
      </c>
      <c r="U7" s="12">
        <f t="shared" si="2"/>
        <v>37.72727272727272</v>
      </c>
      <c r="V7" s="13">
        <f t="shared" si="3"/>
        <v>16</v>
      </c>
    </row>
    <row r="8" spans="1:22" x14ac:dyDescent="0.25">
      <c r="A8" s="18" t="s">
        <v>34</v>
      </c>
      <c r="B8" s="18" t="s">
        <v>35</v>
      </c>
      <c r="C8" s="14">
        <v>5.42</v>
      </c>
      <c r="D8" s="15">
        <v>0.83</v>
      </c>
      <c r="E8" s="15">
        <v>0.83</v>
      </c>
      <c r="F8" s="15">
        <v>1.67</v>
      </c>
      <c r="G8" s="15">
        <v>0.83</v>
      </c>
      <c r="H8" s="15">
        <v>0</v>
      </c>
      <c r="I8" s="15">
        <v>0</v>
      </c>
      <c r="J8" s="16">
        <v>0</v>
      </c>
      <c r="K8" s="15">
        <v>0.83</v>
      </c>
      <c r="L8" s="16">
        <v>0</v>
      </c>
      <c r="M8" s="16">
        <v>0</v>
      </c>
      <c r="N8" s="17">
        <v>0</v>
      </c>
      <c r="O8" s="17">
        <v>0.42</v>
      </c>
      <c r="P8" s="10" t="s">
        <v>22</v>
      </c>
      <c r="Q8" s="10" t="s">
        <v>22</v>
      </c>
      <c r="R8" s="10" t="s">
        <v>22</v>
      </c>
      <c r="S8" s="11">
        <f t="shared" si="0"/>
        <v>62.375</v>
      </c>
      <c r="T8" s="12">
        <f t="shared" si="1"/>
        <v>0</v>
      </c>
      <c r="U8" s="12">
        <f t="shared" si="2"/>
        <v>45.363636363636367</v>
      </c>
      <c r="V8" s="13">
        <f t="shared" si="3"/>
        <v>3.2307692307692308</v>
      </c>
    </row>
    <row r="9" spans="1:22" x14ac:dyDescent="0.25">
      <c r="A9" s="18" t="s">
        <v>36</v>
      </c>
      <c r="B9" s="18" t="s">
        <v>37</v>
      </c>
      <c r="C9" s="14">
        <v>9.17</v>
      </c>
      <c r="D9" s="15">
        <v>0.83</v>
      </c>
      <c r="E9" s="15">
        <v>0.83</v>
      </c>
      <c r="F9" s="15">
        <v>1.67</v>
      </c>
      <c r="G9" s="15">
        <v>0</v>
      </c>
      <c r="H9" s="15">
        <v>0.83</v>
      </c>
      <c r="I9" s="15">
        <v>0.83</v>
      </c>
      <c r="J9" s="16">
        <v>0</v>
      </c>
      <c r="K9" s="15">
        <v>0.83</v>
      </c>
      <c r="L9" s="16">
        <v>0</v>
      </c>
      <c r="M9" s="9" t="s">
        <v>22</v>
      </c>
      <c r="N9" s="17">
        <v>0.83</v>
      </c>
      <c r="O9" s="17">
        <v>0</v>
      </c>
      <c r="P9" s="17">
        <v>0</v>
      </c>
      <c r="Q9" s="17">
        <v>1.67</v>
      </c>
      <c r="R9" s="17">
        <v>0.83</v>
      </c>
      <c r="S9" s="11">
        <f t="shared" si="0"/>
        <v>72.75</v>
      </c>
      <c r="T9" s="12">
        <f t="shared" si="1"/>
        <v>0</v>
      </c>
      <c r="U9" s="12">
        <f t="shared" si="2"/>
        <v>52.909090909090914</v>
      </c>
      <c r="V9" s="13">
        <f t="shared" si="3"/>
        <v>25.615384615384617</v>
      </c>
    </row>
    <row r="10" spans="1:22" x14ac:dyDescent="0.25">
      <c r="A10" s="18" t="s">
        <v>38</v>
      </c>
      <c r="B10" s="18" t="s">
        <v>39</v>
      </c>
      <c r="C10" s="14">
        <v>12.5</v>
      </c>
      <c r="D10" s="15">
        <v>0.83</v>
      </c>
      <c r="E10" s="15">
        <v>0.83</v>
      </c>
      <c r="F10" s="15">
        <v>1.67</v>
      </c>
      <c r="G10" s="15">
        <v>0</v>
      </c>
      <c r="H10" s="15">
        <v>0.83</v>
      </c>
      <c r="I10" s="15">
        <v>0.83</v>
      </c>
      <c r="J10" s="16">
        <v>0</v>
      </c>
      <c r="K10" s="15">
        <v>0.83</v>
      </c>
      <c r="L10" s="16">
        <v>0</v>
      </c>
      <c r="M10" s="9" t="s">
        <v>22</v>
      </c>
      <c r="N10" s="17">
        <v>0.83</v>
      </c>
      <c r="O10" s="17">
        <v>0.83</v>
      </c>
      <c r="P10" s="17">
        <v>0.83</v>
      </c>
      <c r="Q10" s="17">
        <v>2.5</v>
      </c>
      <c r="R10" s="17">
        <v>1.67</v>
      </c>
      <c r="S10" s="11">
        <f t="shared" si="0"/>
        <v>72.75</v>
      </c>
      <c r="T10" s="12">
        <f t="shared" si="1"/>
        <v>0</v>
      </c>
      <c r="U10" s="12">
        <f t="shared" si="2"/>
        <v>52.909090909090914</v>
      </c>
      <c r="V10" s="13">
        <f t="shared" si="3"/>
        <v>51.230769230769234</v>
      </c>
    </row>
    <row r="11" spans="1:22" x14ac:dyDescent="0.25">
      <c r="A11" s="18" t="s">
        <v>40</v>
      </c>
      <c r="B11" s="18" t="s">
        <v>41</v>
      </c>
      <c r="C11" s="14">
        <v>5</v>
      </c>
      <c r="D11" s="15">
        <v>0</v>
      </c>
      <c r="E11" s="15">
        <v>0</v>
      </c>
      <c r="F11" s="15">
        <v>0.83</v>
      </c>
      <c r="G11" s="15">
        <v>0.83</v>
      </c>
      <c r="H11" s="8" t="s">
        <v>22</v>
      </c>
      <c r="I11" s="15">
        <v>0</v>
      </c>
      <c r="J11" s="9" t="s">
        <v>22</v>
      </c>
      <c r="K11" s="15">
        <v>0.83</v>
      </c>
      <c r="L11" s="16">
        <v>0.83</v>
      </c>
      <c r="M11" s="9" t="s">
        <v>22</v>
      </c>
      <c r="N11" s="10" t="s">
        <v>22</v>
      </c>
      <c r="O11" s="17">
        <v>0</v>
      </c>
      <c r="P11" s="17">
        <v>0.83</v>
      </c>
      <c r="Q11" s="17">
        <v>0.83</v>
      </c>
      <c r="R11" s="10" t="s">
        <v>22</v>
      </c>
      <c r="S11" s="11">
        <f t="shared" si="0"/>
        <v>31.124999999999996</v>
      </c>
      <c r="T11" s="12">
        <f t="shared" si="1"/>
        <v>27.666666666666668</v>
      </c>
      <c r="U11" s="12">
        <f t="shared" si="2"/>
        <v>30.181818181818183</v>
      </c>
      <c r="V11" s="13">
        <f t="shared" si="3"/>
        <v>12.76923076923077</v>
      </c>
    </row>
    <row r="12" spans="1:22" x14ac:dyDescent="0.25">
      <c r="A12" s="18" t="s">
        <v>42</v>
      </c>
      <c r="B12" s="18" t="s">
        <v>43</v>
      </c>
      <c r="C12" s="14">
        <v>7.71</v>
      </c>
      <c r="D12" s="15">
        <v>0.83</v>
      </c>
      <c r="E12" s="15">
        <v>0.83</v>
      </c>
      <c r="F12" s="15">
        <v>0.83</v>
      </c>
      <c r="G12" s="15">
        <v>0</v>
      </c>
      <c r="H12" s="15">
        <v>0.83</v>
      </c>
      <c r="I12" s="15">
        <v>0</v>
      </c>
      <c r="J12" s="16">
        <v>0.63</v>
      </c>
      <c r="K12" s="15">
        <v>0.83</v>
      </c>
      <c r="L12" s="16">
        <v>0</v>
      </c>
      <c r="M12" s="9" t="s">
        <v>22</v>
      </c>
      <c r="N12" s="17">
        <v>2.5</v>
      </c>
      <c r="O12" s="17">
        <v>0.42</v>
      </c>
      <c r="P12" s="10" t="s">
        <v>22</v>
      </c>
      <c r="Q12" s="10" t="s">
        <v>22</v>
      </c>
      <c r="R12" s="10" t="s">
        <v>22</v>
      </c>
      <c r="S12" s="11">
        <f t="shared" si="0"/>
        <v>51.874999999999993</v>
      </c>
      <c r="T12" s="12">
        <f t="shared" si="1"/>
        <v>21</v>
      </c>
      <c r="U12" s="12">
        <f t="shared" si="2"/>
        <v>43.454545454545453</v>
      </c>
      <c r="V12" s="13">
        <f t="shared" si="3"/>
        <v>22.46153846153846</v>
      </c>
    </row>
    <row r="13" spans="1:22" x14ac:dyDescent="0.25">
      <c r="A13" s="18" t="s">
        <v>44</v>
      </c>
      <c r="B13" s="18" t="s">
        <v>45</v>
      </c>
      <c r="C13" s="14">
        <v>3.75</v>
      </c>
      <c r="D13" s="15">
        <v>0</v>
      </c>
      <c r="E13" s="15">
        <v>0.83</v>
      </c>
      <c r="F13" s="15">
        <v>0.83</v>
      </c>
      <c r="G13" s="15">
        <v>0.83</v>
      </c>
      <c r="H13" s="15">
        <v>0.83</v>
      </c>
      <c r="I13" s="15">
        <v>0</v>
      </c>
      <c r="J13" s="9" t="s">
        <v>22</v>
      </c>
      <c r="K13" s="15">
        <v>0</v>
      </c>
      <c r="L13" s="9" t="s">
        <v>22</v>
      </c>
      <c r="M13" s="9" t="s">
        <v>22</v>
      </c>
      <c r="N13" s="17">
        <v>0</v>
      </c>
      <c r="O13" s="17">
        <v>0.42</v>
      </c>
      <c r="P13" s="10" t="s">
        <v>22</v>
      </c>
      <c r="Q13" s="10" t="s">
        <v>22</v>
      </c>
      <c r="R13" s="10" t="s">
        <v>22</v>
      </c>
      <c r="S13" s="11">
        <f t="shared" si="0"/>
        <v>41.5</v>
      </c>
      <c r="T13" s="12">
        <f t="shared" si="1"/>
        <v>0</v>
      </c>
      <c r="U13" s="12">
        <f t="shared" si="2"/>
        <v>30.181818181818183</v>
      </c>
      <c r="V13" s="13">
        <f t="shared" si="3"/>
        <v>3.2307692307692308</v>
      </c>
    </row>
    <row r="14" spans="1:22" x14ac:dyDescent="0.25">
      <c r="A14" s="18" t="s">
        <v>46</v>
      </c>
      <c r="B14" s="18" t="s">
        <v>47</v>
      </c>
      <c r="C14" s="14">
        <v>6.04</v>
      </c>
      <c r="D14" s="8" t="s">
        <v>22</v>
      </c>
      <c r="E14" s="15">
        <v>0.83</v>
      </c>
      <c r="F14" s="15">
        <v>1.67</v>
      </c>
      <c r="G14" s="15">
        <v>0</v>
      </c>
      <c r="H14" s="15">
        <v>0</v>
      </c>
      <c r="I14" s="15">
        <v>0.83</v>
      </c>
      <c r="J14" s="16">
        <v>0</v>
      </c>
      <c r="K14" s="15">
        <v>0.83</v>
      </c>
      <c r="L14" s="16">
        <v>0.83</v>
      </c>
      <c r="M14" s="16">
        <v>0.63</v>
      </c>
      <c r="N14" s="10" t="s">
        <v>22</v>
      </c>
      <c r="O14" s="17">
        <v>0.42</v>
      </c>
      <c r="P14" s="10" t="s">
        <v>22</v>
      </c>
      <c r="Q14" s="10" t="s">
        <v>22</v>
      </c>
      <c r="R14" s="10" t="s">
        <v>22</v>
      </c>
      <c r="S14" s="11">
        <f t="shared" si="0"/>
        <v>52</v>
      </c>
      <c r="T14" s="12">
        <f t="shared" si="1"/>
        <v>48.666666666666664</v>
      </c>
      <c r="U14" s="12">
        <f t="shared" si="2"/>
        <v>51.090909090909086</v>
      </c>
      <c r="V14" s="13">
        <f t="shared" si="3"/>
        <v>3.2307692307692308</v>
      </c>
    </row>
    <row r="15" spans="1:22" x14ac:dyDescent="0.25">
      <c r="A15" s="18" t="s">
        <v>48</v>
      </c>
      <c r="B15" s="18" t="s">
        <v>49</v>
      </c>
      <c r="C15" s="14">
        <v>5.83</v>
      </c>
      <c r="D15" s="15">
        <v>0.83</v>
      </c>
      <c r="E15" s="15">
        <v>0.83</v>
      </c>
      <c r="F15" s="15">
        <v>0.83</v>
      </c>
      <c r="G15" s="15">
        <v>0.83</v>
      </c>
      <c r="H15" s="15">
        <v>0</v>
      </c>
      <c r="I15" s="15">
        <v>0.83</v>
      </c>
      <c r="J15" s="16">
        <v>0</v>
      </c>
      <c r="K15" s="15">
        <v>0.83</v>
      </c>
      <c r="L15" s="16">
        <v>0</v>
      </c>
      <c r="M15" s="9" t="s">
        <v>22</v>
      </c>
      <c r="N15" s="17">
        <v>0.83</v>
      </c>
      <c r="O15" s="17">
        <v>0</v>
      </c>
      <c r="P15" s="10" t="s">
        <v>22</v>
      </c>
      <c r="Q15" s="10" t="s">
        <v>22</v>
      </c>
      <c r="R15" s="10" t="s">
        <v>22</v>
      </c>
      <c r="S15" s="11">
        <f t="shared" si="0"/>
        <v>62.249999999999993</v>
      </c>
      <c r="T15" s="12">
        <f t="shared" si="1"/>
        <v>0</v>
      </c>
      <c r="U15" s="12">
        <f t="shared" si="2"/>
        <v>45.272727272727273</v>
      </c>
      <c r="V15" s="13">
        <f t="shared" si="3"/>
        <v>6.384615384615385</v>
      </c>
    </row>
    <row r="16" spans="1:22" x14ac:dyDescent="0.25">
      <c r="A16" s="18" t="s">
        <v>50</v>
      </c>
      <c r="B16" s="18" t="s">
        <v>51</v>
      </c>
      <c r="C16" s="14">
        <v>7.5</v>
      </c>
      <c r="D16" s="8">
        <v>0.83</v>
      </c>
      <c r="E16" s="8">
        <v>0.83</v>
      </c>
      <c r="F16" s="8">
        <v>0.83</v>
      </c>
      <c r="G16" s="8">
        <v>0.83</v>
      </c>
      <c r="H16" s="8">
        <v>0.83</v>
      </c>
      <c r="I16" s="8">
        <v>0</v>
      </c>
      <c r="J16" s="9">
        <v>0</v>
      </c>
      <c r="K16" s="8">
        <v>0.83</v>
      </c>
      <c r="L16" s="9" t="s">
        <v>22</v>
      </c>
      <c r="M16" s="9">
        <v>0</v>
      </c>
      <c r="N16" s="10">
        <v>2.5</v>
      </c>
      <c r="O16" s="10">
        <v>0</v>
      </c>
      <c r="P16" s="10">
        <v>0</v>
      </c>
      <c r="Q16" s="10" t="s">
        <v>22</v>
      </c>
      <c r="R16" s="10" t="s">
        <v>22</v>
      </c>
      <c r="S16" s="11">
        <f>SUM(D16:I16,K16)/8*100</f>
        <v>62.249999999999993</v>
      </c>
      <c r="T16" s="12">
        <f>SUM(J16,L16:M16)*100/3</f>
        <v>0</v>
      </c>
      <c r="U16" s="12">
        <f>SUM(D16:M16)/11*100</f>
        <v>45.272727272727273</v>
      </c>
      <c r="V16" s="13">
        <f>SUM(N16:R16)*100/13</f>
        <v>19.23076923076923</v>
      </c>
    </row>
    <row r="17" spans="1:22" x14ac:dyDescent="0.25">
      <c r="A17" s="18" t="s">
        <v>52</v>
      </c>
      <c r="B17" s="18" t="s">
        <v>53</v>
      </c>
      <c r="C17" s="14">
        <v>8.1300000000000008</v>
      </c>
      <c r="D17" s="8">
        <v>0.83</v>
      </c>
      <c r="E17" s="8">
        <v>0.83</v>
      </c>
      <c r="F17" s="8">
        <v>0.83</v>
      </c>
      <c r="G17" s="8">
        <v>0</v>
      </c>
      <c r="H17" s="8">
        <v>0</v>
      </c>
      <c r="I17" s="8">
        <v>0.83</v>
      </c>
      <c r="J17" s="9">
        <v>0</v>
      </c>
      <c r="K17" s="8">
        <v>0.83</v>
      </c>
      <c r="L17" s="9">
        <v>0.63</v>
      </c>
      <c r="M17" s="9">
        <v>0</v>
      </c>
      <c r="N17" s="10">
        <v>0</v>
      </c>
      <c r="O17" s="10">
        <v>0.83</v>
      </c>
      <c r="P17" s="10">
        <v>0</v>
      </c>
      <c r="Q17" s="10">
        <v>1.67</v>
      </c>
      <c r="R17" s="10">
        <v>0.83</v>
      </c>
      <c r="S17" s="11">
        <f t="shared" ref="S17:S28" si="4">SUM(D17:I17,K17)/8*100</f>
        <v>51.874999999999993</v>
      </c>
      <c r="T17" s="12">
        <f t="shared" ref="T17:T28" si="5">SUM(J17,L17:M17)*100/3</f>
        <v>21</v>
      </c>
      <c r="U17" s="12">
        <f t="shared" ref="U17:U28" si="6">SUM(D17:M17)/11*100</f>
        <v>43.454545454545453</v>
      </c>
      <c r="V17" s="13">
        <f t="shared" ref="V17:V28" si="7">SUM(N17:R17)*100/13</f>
        <v>25.615384615384617</v>
      </c>
    </row>
    <row r="18" spans="1:22" x14ac:dyDescent="0.25">
      <c r="A18" s="18" t="s">
        <v>54</v>
      </c>
      <c r="B18" s="18" t="s">
        <v>55</v>
      </c>
      <c r="C18" s="14">
        <v>5.83</v>
      </c>
      <c r="D18" s="8" t="s">
        <v>22</v>
      </c>
      <c r="E18" s="8">
        <v>0.83</v>
      </c>
      <c r="F18" s="8">
        <v>0.83</v>
      </c>
      <c r="G18" s="8">
        <v>0.83</v>
      </c>
      <c r="H18" s="8" t="s">
        <v>22</v>
      </c>
      <c r="I18" s="8">
        <v>0</v>
      </c>
      <c r="J18" s="9">
        <v>0</v>
      </c>
      <c r="K18" s="8">
        <v>0</v>
      </c>
      <c r="L18" s="9">
        <v>0.83</v>
      </c>
      <c r="M18" s="9" t="s">
        <v>22</v>
      </c>
      <c r="N18" s="10">
        <v>0.83</v>
      </c>
      <c r="O18" s="10">
        <v>0.83</v>
      </c>
      <c r="P18" s="10">
        <v>0.83</v>
      </c>
      <c r="Q18" s="10" t="s">
        <v>22</v>
      </c>
      <c r="R18" s="10" t="s">
        <v>22</v>
      </c>
      <c r="S18" s="11">
        <f t="shared" si="4"/>
        <v>31.124999999999996</v>
      </c>
      <c r="T18" s="12">
        <f t="shared" si="5"/>
        <v>27.666666666666668</v>
      </c>
      <c r="U18" s="12">
        <f t="shared" si="6"/>
        <v>30.181818181818183</v>
      </c>
      <c r="V18" s="13">
        <f t="shared" si="7"/>
        <v>19.153846153846153</v>
      </c>
    </row>
    <row r="19" spans="1:22" x14ac:dyDescent="0.25">
      <c r="A19" s="18" t="s">
        <v>56</v>
      </c>
      <c r="B19" s="18" t="s">
        <v>57</v>
      </c>
      <c r="C19" s="14">
        <v>10</v>
      </c>
      <c r="D19" s="8" t="s">
        <v>22</v>
      </c>
      <c r="E19" s="8">
        <v>0.83</v>
      </c>
      <c r="F19" s="8">
        <v>1.67</v>
      </c>
      <c r="G19" s="8">
        <v>0.83</v>
      </c>
      <c r="H19" s="8">
        <v>0.83</v>
      </c>
      <c r="I19" s="8">
        <v>0.83</v>
      </c>
      <c r="J19" s="9">
        <v>0</v>
      </c>
      <c r="K19" s="8">
        <v>0.83</v>
      </c>
      <c r="L19" s="9">
        <v>0.83</v>
      </c>
      <c r="M19" s="9" t="s">
        <v>22</v>
      </c>
      <c r="N19" s="10">
        <v>2.5</v>
      </c>
      <c r="O19" s="10">
        <v>0</v>
      </c>
      <c r="P19" s="10">
        <v>0.83</v>
      </c>
      <c r="Q19" s="10" t="s">
        <v>22</v>
      </c>
      <c r="R19" s="10" t="s">
        <v>22</v>
      </c>
      <c r="S19" s="11">
        <f t="shared" si="4"/>
        <v>72.75</v>
      </c>
      <c r="T19" s="12">
        <f t="shared" si="5"/>
        <v>27.666666666666668</v>
      </c>
      <c r="U19" s="12">
        <f t="shared" si="6"/>
        <v>60.45454545454546</v>
      </c>
      <c r="V19" s="13">
        <f t="shared" si="7"/>
        <v>25.615384615384617</v>
      </c>
    </row>
    <row r="20" spans="1:22" x14ac:dyDescent="0.25">
      <c r="A20" s="18" t="s">
        <v>58</v>
      </c>
      <c r="B20" s="18" t="s">
        <v>59</v>
      </c>
      <c r="C20" s="14">
        <v>3.75</v>
      </c>
      <c r="D20" s="8">
        <v>0</v>
      </c>
      <c r="E20" s="8">
        <v>0</v>
      </c>
      <c r="F20" s="8">
        <v>0.83</v>
      </c>
      <c r="G20" s="8">
        <v>0</v>
      </c>
      <c r="H20" s="8">
        <v>0</v>
      </c>
      <c r="I20" s="8">
        <v>0.83</v>
      </c>
      <c r="J20" s="9" t="s">
        <v>22</v>
      </c>
      <c r="K20" s="8">
        <v>0.83</v>
      </c>
      <c r="L20" s="9">
        <v>0</v>
      </c>
      <c r="M20" s="9" t="s">
        <v>22</v>
      </c>
      <c r="N20" s="10">
        <v>0.83</v>
      </c>
      <c r="O20" s="10">
        <v>0.42</v>
      </c>
      <c r="P20" s="10" t="s">
        <v>22</v>
      </c>
      <c r="Q20" s="10" t="s">
        <v>22</v>
      </c>
      <c r="R20" s="10" t="s">
        <v>22</v>
      </c>
      <c r="S20" s="11">
        <f t="shared" si="4"/>
        <v>31.124999999999996</v>
      </c>
      <c r="T20" s="12">
        <f t="shared" si="5"/>
        <v>0</v>
      </c>
      <c r="U20" s="12">
        <f t="shared" si="6"/>
        <v>22.636363636363637</v>
      </c>
      <c r="V20" s="13">
        <f t="shared" si="7"/>
        <v>9.615384615384615</v>
      </c>
    </row>
    <row r="21" spans="1:22" x14ac:dyDescent="0.25">
      <c r="A21" s="18" t="s">
        <v>60</v>
      </c>
      <c r="B21" s="18" t="s">
        <v>61</v>
      </c>
      <c r="C21" s="14">
        <v>5.83</v>
      </c>
      <c r="D21" s="8">
        <v>0</v>
      </c>
      <c r="E21" s="8">
        <v>0</v>
      </c>
      <c r="F21" s="8">
        <v>0</v>
      </c>
      <c r="G21" s="8">
        <v>0.83</v>
      </c>
      <c r="H21" s="8">
        <v>0.83</v>
      </c>
      <c r="I21" s="8">
        <v>0.83</v>
      </c>
      <c r="J21" s="9">
        <v>0</v>
      </c>
      <c r="K21" s="8">
        <v>0.83</v>
      </c>
      <c r="L21" s="9">
        <v>0</v>
      </c>
      <c r="M21" s="9">
        <v>0</v>
      </c>
      <c r="N21" s="10">
        <v>2.5</v>
      </c>
      <c r="O21" s="10">
        <v>0</v>
      </c>
      <c r="P21" s="10">
        <v>0</v>
      </c>
      <c r="Q21" s="10" t="s">
        <v>22</v>
      </c>
      <c r="R21" s="10" t="s">
        <v>22</v>
      </c>
      <c r="S21" s="11">
        <f t="shared" si="4"/>
        <v>41.5</v>
      </c>
      <c r="T21" s="12">
        <f t="shared" si="5"/>
        <v>0</v>
      </c>
      <c r="U21" s="12">
        <f t="shared" si="6"/>
        <v>30.181818181818183</v>
      </c>
      <c r="V21" s="13">
        <f t="shared" si="7"/>
        <v>19.23076923076923</v>
      </c>
    </row>
    <row r="22" spans="1:22" x14ac:dyDescent="0.25">
      <c r="A22" s="18" t="s">
        <v>62</v>
      </c>
      <c r="B22" s="18" t="s">
        <v>63</v>
      </c>
      <c r="C22" s="14">
        <v>4.58</v>
      </c>
      <c r="D22" s="8">
        <v>0.83</v>
      </c>
      <c r="E22" s="8">
        <v>0</v>
      </c>
      <c r="F22" s="8">
        <v>0</v>
      </c>
      <c r="G22" s="8">
        <v>0.83</v>
      </c>
      <c r="H22" s="8">
        <v>0</v>
      </c>
      <c r="I22" s="8">
        <v>0</v>
      </c>
      <c r="J22" s="9">
        <v>0</v>
      </c>
      <c r="K22" s="8">
        <v>0</v>
      </c>
      <c r="L22" s="9">
        <v>0</v>
      </c>
      <c r="M22" s="9">
        <v>0</v>
      </c>
      <c r="N22" s="10">
        <v>2.5</v>
      </c>
      <c r="O22" s="10">
        <v>0.42</v>
      </c>
      <c r="P22" s="10">
        <v>0</v>
      </c>
      <c r="Q22" s="10">
        <v>0</v>
      </c>
      <c r="R22" s="10">
        <v>0</v>
      </c>
      <c r="S22" s="11">
        <f t="shared" si="4"/>
        <v>20.75</v>
      </c>
      <c r="T22" s="12">
        <f t="shared" si="5"/>
        <v>0</v>
      </c>
      <c r="U22" s="12">
        <f t="shared" si="6"/>
        <v>15.090909090909092</v>
      </c>
      <c r="V22" s="13">
        <f t="shared" si="7"/>
        <v>22.46153846153846</v>
      </c>
    </row>
    <row r="23" spans="1:22" x14ac:dyDescent="0.25">
      <c r="A23" s="18" t="s">
        <v>64</v>
      </c>
      <c r="B23" s="18" t="s">
        <v>65</v>
      </c>
      <c r="C23" s="14">
        <v>4.58</v>
      </c>
      <c r="D23" s="8">
        <v>0</v>
      </c>
      <c r="E23" s="8">
        <v>0.83</v>
      </c>
      <c r="F23" s="8">
        <v>0.83</v>
      </c>
      <c r="G23" s="8">
        <v>0</v>
      </c>
      <c r="H23" s="8">
        <v>0.83</v>
      </c>
      <c r="I23" s="8">
        <v>0</v>
      </c>
      <c r="J23" s="9">
        <v>0</v>
      </c>
      <c r="K23" s="8">
        <v>0</v>
      </c>
      <c r="L23" s="9">
        <v>0.83</v>
      </c>
      <c r="M23" s="9">
        <v>0</v>
      </c>
      <c r="N23" s="10">
        <v>0.83</v>
      </c>
      <c r="O23" s="10">
        <v>0.42</v>
      </c>
      <c r="P23" s="10">
        <v>0</v>
      </c>
      <c r="Q23" s="10">
        <v>0</v>
      </c>
      <c r="R23" s="10">
        <v>0</v>
      </c>
      <c r="S23" s="11">
        <f t="shared" si="4"/>
        <v>31.124999999999996</v>
      </c>
      <c r="T23" s="12">
        <f t="shared" si="5"/>
        <v>27.666666666666668</v>
      </c>
      <c r="U23" s="12">
        <f t="shared" si="6"/>
        <v>30.181818181818183</v>
      </c>
      <c r="V23" s="13">
        <f t="shared" si="7"/>
        <v>9.615384615384615</v>
      </c>
    </row>
    <row r="24" spans="1:22" x14ac:dyDescent="0.25">
      <c r="A24" s="18" t="s">
        <v>66</v>
      </c>
      <c r="B24" s="18" t="s">
        <v>67</v>
      </c>
      <c r="C24" s="14">
        <v>7.08</v>
      </c>
      <c r="D24" s="8">
        <v>0</v>
      </c>
      <c r="E24" s="8">
        <v>0.83</v>
      </c>
      <c r="F24" s="8">
        <v>0.83</v>
      </c>
      <c r="G24" s="8">
        <v>0.83</v>
      </c>
      <c r="H24" s="8">
        <v>0</v>
      </c>
      <c r="I24" s="8">
        <v>0</v>
      </c>
      <c r="J24" s="9">
        <v>0</v>
      </c>
      <c r="K24" s="8">
        <v>0.83</v>
      </c>
      <c r="L24" s="9">
        <v>0</v>
      </c>
      <c r="M24" s="9">
        <v>0</v>
      </c>
      <c r="N24" s="10">
        <v>0.83</v>
      </c>
      <c r="O24" s="10">
        <v>0.42</v>
      </c>
      <c r="P24" s="10" t="s">
        <v>22</v>
      </c>
      <c r="Q24" s="10">
        <v>1.67</v>
      </c>
      <c r="R24" s="10">
        <v>0.83</v>
      </c>
      <c r="S24" s="11">
        <f t="shared" si="4"/>
        <v>41.5</v>
      </c>
      <c r="T24" s="12">
        <f t="shared" si="5"/>
        <v>0</v>
      </c>
      <c r="U24" s="12">
        <f t="shared" si="6"/>
        <v>30.181818181818183</v>
      </c>
      <c r="V24" s="13">
        <f t="shared" si="7"/>
        <v>28.846153846153847</v>
      </c>
    </row>
    <row r="25" spans="1:22" x14ac:dyDescent="0.25">
      <c r="A25" s="18" t="s">
        <v>68</v>
      </c>
      <c r="B25" s="18" t="s">
        <v>69</v>
      </c>
      <c r="C25" s="14">
        <v>4.17</v>
      </c>
      <c r="D25" s="8">
        <v>0</v>
      </c>
      <c r="E25" s="8">
        <v>0.83</v>
      </c>
      <c r="F25" s="8">
        <v>0</v>
      </c>
      <c r="G25" s="8">
        <v>0</v>
      </c>
      <c r="H25" s="8">
        <v>0</v>
      </c>
      <c r="I25" s="8">
        <v>0</v>
      </c>
      <c r="J25" s="9">
        <v>0</v>
      </c>
      <c r="K25" s="8">
        <v>0.83</v>
      </c>
      <c r="L25" s="9">
        <v>0</v>
      </c>
      <c r="M25" s="9" t="s">
        <v>22</v>
      </c>
      <c r="N25" s="10">
        <v>0.83</v>
      </c>
      <c r="O25" s="10">
        <v>0</v>
      </c>
      <c r="P25" s="10">
        <v>0</v>
      </c>
      <c r="Q25" s="10">
        <v>0.83</v>
      </c>
      <c r="R25" s="10">
        <v>0.83</v>
      </c>
      <c r="S25" s="11">
        <f t="shared" si="4"/>
        <v>20.75</v>
      </c>
      <c r="T25" s="12">
        <f t="shared" si="5"/>
        <v>0</v>
      </c>
      <c r="U25" s="12">
        <f t="shared" si="6"/>
        <v>15.090909090909092</v>
      </c>
      <c r="V25" s="13">
        <f t="shared" si="7"/>
        <v>19.153846153846153</v>
      </c>
    </row>
    <row r="26" spans="1:22" x14ac:dyDescent="0.25">
      <c r="A26" s="18" t="s">
        <v>70</v>
      </c>
      <c r="B26" s="18" t="s">
        <v>71</v>
      </c>
      <c r="C26" s="14">
        <v>5.83</v>
      </c>
      <c r="D26" s="8">
        <v>0</v>
      </c>
      <c r="E26" s="8">
        <v>0.83</v>
      </c>
      <c r="F26" s="8">
        <v>0.83</v>
      </c>
      <c r="G26" s="8">
        <v>0.83</v>
      </c>
      <c r="H26" s="8">
        <v>0.83</v>
      </c>
      <c r="I26" s="8">
        <v>0</v>
      </c>
      <c r="J26" s="9" t="s">
        <v>22</v>
      </c>
      <c r="K26" s="8">
        <v>0.83</v>
      </c>
      <c r="L26" s="9">
        <v>0</v>
      </c>
      <c r="M26" s="9">
        <v>0</v>
      </c>
      <c r="N26" s="10">
        <v>1.67</v>
      </c>
      <c r="O26" s="10">
        <v>0</v>
      </c>
      <c r="P26" s="10" t="s">
        <v>22</v>
      </c>
      <c r="Q26" s="10" t="s">
        <v>22</v>
      </c>
      <c r="R26" s="10" t="s">
        <v>22</v>
      </c>
      <c r="S26" s="11">
        <f t="shared" si="4"/>
        <v>51.874999999999993</v>
      </c>
      <c r="T26" s="12">
        <f t="shared" si="5"/>
        <v>0</v>
      </c>
      <c r="U26" s="12">
        <f t="shared" si="6"/>
        <v>37.72727272727272</v>
      </c>
      <c r="V26" s="13">
        <f t="shared" si="7"/>
        <v>12.846153846153847</v>
      </c>
    </row>
    <row r="27" spans="1:22" x14ac:dyDescent="0.25">
      <c r="A27" s="18" t="s">
        <v>72</v>
      </c>
      <c r="B27" s="18" t="s">
        <v>73</v>
      </c>
      <c r="C27" s="14">
        <v>9.58</v>
      </c>
      <c r="D27" s="8">
        <v>0</v>
      </c>
      <c r="E27" s="8">
        <v>0.83</v>
      </c>
      <c r="F27" s="8">
        <v>1.67</v>
      </c>
      <c r="G27" s="8">
        <v>0</v>
      </c>
      <c r="H27" s="8" t="s">
        <v>22</v>
      </c>
      <c r="I27" s="8">
        <v>0.83</v>
      </c>
      <c r="J27" s="9" t="s">
        <v>22</v>
      </c>
      <c r="K27" s="8">
        <v>0</v>
      </c>
      <c r="L27" s="9">
        <v>0</v>
      </c>
      <c r="M27" s="9" t="s">
        <v>22</v>
      </c>
      <c r="N27" s="10">
        <v>0</v>
      </c>
      <c r="O27" s="10">
        <v>0.42</v>
      </c>
      <c r="P27" s="10">
        <v>0.83</v>
      </c>
      <c r="Q27" s="10">
        <v>1.67</v>
      </c>
      <c r="R27" s="10">
        <v>3.33</v>
      </c>
      <c r="S27" s="11">
        <f t="shared" si="4"/>
        <v>41.625</v>
      </c>
      <c r="T27" s="12">
        <f t="shared" si="5"/>
        <v>0</v>
      </c>
      <c r="U27" s="12">
        <f t="shared" si="6"/>
        <v>30.272727272727273</v>
      </c>
      <c r="V27" s="13">
        <f t="shared" si="7"/>
        <v>48.07692307692308</v>
      </c>
    </row>
    <row r="28" spans="1:22" x14ac:dyDescent="0.25">
      <c r="A28" s="18" t="s">
        <v>74</v>
      </c>
      <c r="B28" s="18" t="s">
        <v>75</v>
      </c>
      <c r="C28" s="14">
        <v>7.5</v>
      </c>
      <c r="D28" s="8">
        <v>0.83</v>
      </c>
      <c r="E28" s="8">
        <v>0.83</v>
      </c>
      <c r="F28" s="8">
        <v>0.83</v>
      </c>
      <c r="G28" s="8">
        <v>0.83</v>
      </c>
      <c r="H28" s="8">
        <v>0.83</v>
      </c>
      <c r="I28" s="8">
        <v>0</v>
      </c>
      <c r="J28" s="9">
        <v>0</v>
      </c>
      <c r="K28" s="8">
        <v>0.83</v>
      </c>
      <c r="L28" s="9">
        <v>0.83</v>
      </c>
      <c r="M28" s="9">
        <v>0</v>
      </c>
      <c r="N28" s="10">
        <v>0.83</v>
      </c>
      <c r="O28" s="10">
        <v>0</v>
      </c>
      <c r="P28" s="10">
        <v>0.83</v>
      </c>
      <c r="Q28" s="10" t="s">
        <v>22</v>
      </c>
      <c r="R28" s="10" t="s">
        <v>22</v>
      </c>
      <c r="S28" s="11">
        <f t="shared" si="4"/>
        <v>62.249999999999993</v>
      </c>
      <c r="T28" s="12">
        <f t="shared" si="5"/>
        <v>27.666666666666668</v>
      </c>
      <c r="U28" s="12">
        <f t="shared" si="6"/>
        <v>52.81818181818182</v>
      </c>
      <c r="V28" s="13">
        <f t="shared" si="7"/>
        <v>12.76923076923077</v>
      </c>
    </row>
    <row r="29" spans="1:22" ht="8.25" customHeight="1" x14ac:dyDescent="0.25">
      <c r="A29" s="2"/>
      <c r="B29" s="2"/>
      <c r="C29" s="3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1"/>
      <c r="T29" s="12"/>
      <c r="U29" s="12"/>
      <c r="V29" s="13"/>
    </row>
    <row r="30" spans="1:22" s="26" customFormat="1" x14ac:dyDescent="0.25">
      <c r="A30" s="19" t="s">
        <v>23</v>
      </c>
      <c r="B30" s="19"/>
      <c r="C30" s="20">
        <v>7.08</v>
      </c>
      <c r="D30" s="21">
        <v>0.42</v>
      </c>
      <c r="E30" s="21">
        <v>0.64</v>
      </c>
      <c r="F30" s="21">
        <v>0.93</v>
      </c>
      <c r="G30" s="21">
        <v>0.51</v>
      </c>
      <c r="H30" s="21">
        <v>0.42</v>
      </c>
      <c r="I30" s="21">
        <v>0.42</v>
      </c>
      <c r="J30" s="22">
        <v>0.06</v>
      </c>
      <c r="K30" s="21">
        <v>0.61</v>
      </c>
      <c r="L30" s="22">
        <v>0.25</v>
      </c>
      <c r="M30" s="22">
        <v>0.11</v>
      </c>
      <c r="N30" s="23">
        <v>1.06</v>
      </c>
      <c r="O30" s="23">
        <v>0.32</v>
      </c>
      <c r="P30" s="23">
        <v>0.32</v>
      </c>
      <c r="Q30" s="23">
        <v>0.57999999999999996</v>
      </c>
      <c r="R30" s="23">
        <v>0.45</v>
      </c>
      <c r="S30" s="24">
        <f t="shared" si="0"/>
        <v>49.375</v>
      </c>
      <c r="T30" s="25">
        <f t="shared" si="1"/>
        <v>14</v>
      </c>
      <c r="U30" s="25">
        <f t="shared" si="2"/>
        <v>39.727272727272727</v>
      </c>
      <c r="V30" s="24">
        <f t="shared" si="3"/>
        <v>21.000000000000004</v>
      </c>
    </row>
  </sheetData>
  <sheetProtection formatCells="0" formatColumns="0" formatRows="0" insertColumns="0" insertRows="0" insertHyperlinks="0" deleteColumns="0" deleteRows="0" sort="0" autoFilter="0" pivotTables="0"/>
  <conditionalFormatting sqref="S3:V15 S30:V30">
    <cfRule type="cellIs" dxfId="17" priority="4" operator="greaterThan">
      <formula>50</formula>
    </cfRule>
    <cfRule type="cellIs" dxfId="16" priority="5" operator="lessThan">
      <formula>50</formula>
    </cfRule>
    <cfRule type="cellIs" dxfId="15" priority="6" operator="greaterThan">
      <formula>80</formula>
    </cfRule>
  </conditionalFormatting>
  <conditionalFormatting sqref="S16:V28">
    <cfRule type="cellIs" dxfId="14" priority="1" operator="greaterThan">
      <formula>50</formula>
    </cfRule>
    <cfRule type="cellIs" dxfId="13" priority="2" operator="lessThan">
      <formula>75</formula>
    </cfRule>
    <cfRule type="cellIs" dxfId="12" priority="3" operator="greaterThan">
      <formula>75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PC_1STIDD Eval_diagnostique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Nicolas</cp:lastModifiedBy>
  <dcterms:created xsi:type="dcterms:W3CDTF">2015-01-11T10:30:46Z</dcterms:created>
  <dcterms:modified xsi:type="dcterms:W3CDTF">2015-10-28T11:02:07Z</dcterms:modified>
</cp:coreProperties>
</file>