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autoCompressPictures="0"/>
  <mc:AlternateContent xmlns:mc="http://schemas.openxmlformats.org/markup-compatibility/2006">
    <mc:Choice Requires="x15">
      <x15ac:absPath xmlns:x15ac="http://schemas.microsoft.com/office/spreadsheetml/2010/11/ac" url="C:\Users\baboeuft\Documents\Mes documentsV2\CAP AEPE 2018\"/>
    </mc:Choice>
  </mc:AlternateContent>
  <bookViews>
    <workbookView xWindow="0" yWindow="0" windowWidth="20490" windowHeight="8310" tabRatio="833" activeTab="5"/>
  </bookViews>
  <sheets>
    <sheet name="Synthèse notes" sheetId="33" r:id="rId1"/>
    <sheet name="grille-EP1-CF" sheetId="51" r:id="rId2"/>
    <sheet name="grille-EP1-MP" sheetId="53" r:id="rId3"/>
    <sheet name="grille-EP2-CF-projet" sheetId="55" r:id="rId4"/>
    <sheet name="grille-EP2-MP " sheetId="56" r:id="rId5"/>
    <sheet name="grille-EP3" sheetId="57" r:id="rId6"/>
    <sheet name="LISTES" sheetId="19" state="hidden" r:id="rId7"/>
  </sheets>
  <definedNames>
    <definedName name="AnnéeCivile" localSheetId="2">#REF!</definedName>
    <definedName name="AnnéeCivile" localSheetId="3">#REF!</definedName>
    <definedName name="AnnéeCivile" localSheetId="4">#REF!</definedName>
    <definedName name="AnnéeCivile" localSheetId="5">#REF!</definedName>
    <definedName name="AnnéeCivile">#REF!</definedName>
    <definedName name="CIP">LISTES!$D$2:$D$75</definedName>
    <definedName name="Code1" localSheetId="2">#REF!</definedName>
    <definedName name="Code1" localSheetId="3">#REF!</definedName>
    <definedName name="Code1" localSheetId="4">#REF!</definedName>
    <definedName name="Code1" localSheetId="5">#REF!</definedName>
    <definedName name="Code1">#REF!</definedName>
    <definedName name="Code2" localSheetId="2">#REF!</definedName>
    <definedName name="Code2" localSheetId="3">#REF!</definedName>
    <definedName name="Code2" localSheetId="4">#REF!</definedName>
    <definedName name="Code2" localSheetId="5">#REF!</definedName>
    <definedName name="Code2">#REF!</definedName>
    <definedName name="Code3" localSheetId="2">#REF!</definedName>
    <definedName name="Code3" localSheetId="3">#REF!</definedName>
    <definedName name="Code3" localSheetId="4">#REF!</definedName>
    <definedName name="Code3" localSheetId="5">#REF!</definedName>
    <definedName name="Code3">#REF!</definedName>
    <definedName name="Code4" localSheetId="2">#REF!</definedName>
    <definedName name="Code4" localSheetId="3">#REF!</definedName>
    <definedName name="Code4" localSheetId="4">#REF!</definedName>
    <definedName name="Code4" localSheetId="5">#REF!</definedName>
    <definedName name="Code4">#REF!</definedName>
    <definedName name="Code5" localSheetId="2">#REF!</definedName>
    <definedName name="Code5" localSheetId="3">#REF!</definedName>
    <definedName name="Code5" localSheetId="4">#REF!</definedName>
    <definedName name="Code5" localSheetId="5">#REF!</definedName>
    <definedName name="Code5">#REF!</definedName>
    <definedName name="COMP">LISTES!$A$2:$A$7</definedName>
    <definedName name="IDÉtudiant" localSheetId="2">#REF!</definedName>
    <definedName name="IDÉtudiant" localSheetId="3">#REF!</definedName>
    <definedName name="IDÉtudiant" localSheetId="4">#REF!</definedName>
    <definedName name="IDÉtudiant" localSheetId="5">#REF!</definedName>
    <definedName name="IDÉtudiant">#REF!</definedName>
    <definedName name="NomÉtudiant" localSheetId="2">#REF!</definedName>
    <definedName name="NomÉtudiant" localSheetId="3">#REF!</definedName>
    <definedName name="NomÉtudiant" localSheetId="4">#REF!</definedName>
    <definedName name="NomÉtudiant" localSheetId="5">#REF!</definedName>
    <definedName name="NomÉtudiant">#REF!</definedName>
    <definedName name="RechercheÉtudiant" localSheetId="2">#REF!</definedName>
    <definedName name="RechercheÉtudiant" localSheetId="3">#REF!</definedName>
    <definedName name="RechercheÉtudiant" localSheetId="4">#REF!</definedName>
    <definedName name="RechercheÉtudiant" localSheetId="5">#REF!</definedName>
    <definedName name="RechercheÉtudiant">#REF!</definedName>
    <definedName name="TexteCléDeCouleur" localSheetId="2">#REF!</definedName>
    <definedName name="TexteCléDeCouleur" localSheetId="3">#REF!</definedName>
    <definedName name="TexteCléDeCouleur" localSheetId="4">#REF!</definedName>
    <definedName name="TexteCléDeCouleur" localSheetId="5">#REF!</definedName>
    <definedName name="TexteCléDeCouleur">#REF!</definedName>
    <definedName name="TexteCode1" localSheetId="2">#REF!</definedName>
    <definedName name="TexteCode1" localSheetId="3">#REF!</definedName>
    <definedName name="TexteCode1" localSheetId="4">#REF!</definedName>
    <definedName name="TexteCode1" localSheetId="5">#REF!</definedName>
    <definedName name="TexteCode1">#REF!</definedName>
    <definedName name="TexteCode2" localSheetId="2">#REF!</definedName>
    <definedName name="TexteCode2" localSheetId="3">#REF!</definedName>
    <definedName name="TexteCode2" localSheetId="4">#REF!</definedName>
    <definedName name="TexteCode2" localSheetId="5">#REF!</definedName>
    <definedName name="TexteCode2">#REF!</definedName>
    <definedName name="TexteCode3" localSheetId="2">#REF!</definedName>
    <definedName name="TexteCode3" localSheetId="3">#REF!</definedName>
    <definedName name="TexteCode3" localSheetId="4">#REF!</definedName>
    <definedName name="TexteCode3" localSheetId="5">#REF!</definedName>
    <definedName name="TexteCode3">#REF!</definedName>
    <definedName name="TexteCode4" localSheetId="2">#REF!</definedName>
    <definedName name="TexteCode4" localSheetId="3">#REF!</definedName>
    <definedName name="TexteCode4" localSheetId="4">#REF!</definedName>
    <definedName name="TexteCode4" localSheetId="5">#REF!</definedName>
    <definedName name="TexteCode4">#REF!</definedName>
    <definedName name="TexteCode5" localSheetId="2">#REF!</definedName>
    <definedName name="TexteCode5" localSheetId="3">#REF!</definedName>
    <definedName name="TexteCode5" localSheetId="4">#REF!</definedName>
    <definedName name="TexteCode5" localSheetId="5">#REF!</definedName>
    <definedName name="TexteCode5">#REF!</definedName>
    <definedName name="ThemeSA" localSheetId="2">#REF!</definedName>
    <definedName name="ThemeSA" localSheetId="3">#REF!</definedName>
    <definedName name="ThemeSA" localSheetId="4">#REF!</definedName>
    <definedName name="ThemeSA" localSheetId="5">#REF!</definedName>
    <definedName name="ThemeSA">#REF!</definedName>
    <definedName name="TravailDemandé">LISTES!$C$2:$C$58</definedName>
    <definedName name="xxx" localSheetId="2">#REF!</definedName>
    <definedName name="xxx" localSheetId="3">#REF!</definedName>
    <definedName name="xxx" localSheetId="4">#REF!</definedName>
    <definedName name="xxx" localSheetId="5">#REF!</definedName>
    <definedName name="xxx">#REF!</definedName>
    <definedName name="_xlnm.Print_Area" localSheetId="0">'Synthèse notes'!$A$1:$H$53</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I10" i="51" l="1"/>
  <c r="I11" i="51"/>
  <c r="I12" i="51"/>
  <c r="I14" i="51"/>
  <c r="I16" i="51"/>
  <c r="I17" i="51"/>
  <c r="I19" i="51"/>
  <c r="D20" i="51"/>
  <c r="D23" i="33"/>
  <c r="F23" i="33"/>
  <c r="I10" i="53"/>
  <c r="I11" i="53"/>
  <c r="I12" i="53"/>
  <c r="I14" i="53"/>
  <c r="I16" i="53"/>
  <c r="I17" i="53"/>
  <c r="I18" i="53"/>
  <c r="D19" i="53"/>
  <c r="D24" i="33"/>
  <c r="F24" i="33"/>
  <c r="G41" i="33"/>
  <c r="I13" i="56"/>
  <c r="I12" i="56"/>
  <c r="I10" i="56"/>
  <c r="D14" i="56"/>
  <c r="D26" i="33"/>
  <c r="F26" i="33"/>
  <c r="I10" i="55"/>
  <c r="I11" i="55"/>
  <c r="I13" i="55"/>
  <c r="I14" i="55"/>
  <c r="I15" i="55"/>
  <c r="D16" i="55"/>
  <c r="D25" i="33"/>
  <c r="F25" i="33"/>
  <c r="G45" i="33"/>
  <c r="I20" i="57"/>
  <c r="I10" i="57"/>
  <c r="I12" i="57"/>
  <c r="I14" i="57"/>
  <c r="I16" i="57"/>
  <c r="I17" i="57"/>
  <c r="I18" i="57"/>
  <c r="D21" i="57"/>
  <c r="D27" i="33"/>
  <c r="F27" i="33"/>
  <c r="G49" i="33"/>
  <c r="C50" i="33"/>
  <c r="C14" i="56"/>
  <c r="I21" i="57"/>
  <c r="I16" i="55"/>
  <c r="C21" i="57"/>
  <c r="C16" i="55"/>
  <c r="C19" i="53"/>
  <c r="I14" i="56"/>
  <c r="I19" i="53"/>
  <c r="I20" i="51"/>
  <c r="C20" i="51"/>
  <c r="F29" i="33"/>
  <c r="F53" i="19"/>
  <c r="F54" i="19"/>
  <c r="F55" i="19"/>
  <c r="F56" i="19"/>
  <c r="F57" i="19"/>
  <c r="F58" i="19"/>
  <c r="F59" i="19"/>
  <c r="F60" i="19"/>
  <c r="F61" i="19"/>
  <c r="F62" i="19"/>
  <c r="F63" i="19"/>
  <c r="F64" i="19"/>
  <c r="F65" i="19"/>
  <c r="F66" i="19"/>
  <c r="F67" i="19"/>
  <c r="F68" i="19"/>
  <c r="F69" i="19"/>
  <c r="F70" i="19"/>
  <c r="F71" i="19"/>
  <c r="F72" i="19"/>
  <c r="F73" i="19"/>
  <c r="F74" i="19"/>
  <c r="F75" i="19"/>
  <c r="F76" i="19"/>
  <c r="F52" i="19"/>
  <c r="F38" i="19"/>
  <c r="F39" i="19"/>
  <c r="F40" i="19"/>
  <c r="F41" i="19"/>
  <c r="F42" i="19"/>
  <c r="F43" i="19"/>
  <c r="F44" i="19"/>
  <c r="F45" i="19"/>
  <c r="F46" i="19"/>
  <c r="F47" i="19"/>
  <c r="F48" i="19"/>
  <c r="F49" i="19"/>
  <c r="F50" i="19"/>
  <c r="F51" i="19"/>
  <c r="F28" i="19"/>
  <c r="F29" i="19"/>
  <c r="F30" i="19"/>
  <c r="F31" i="19"/>
  <c r="F32" i="19"/>
  <c r="F33" i="19"/>
  <c r="F34" i="19"/>
  <c r="F35" i="19"/>
  <c r="F36" i="19"/>
  <c r="F37" i="19"/>
  <c r="F27" i="19"/>
</calcChain>
</file>

<file path=xl/sharedStrings.xml><?xml version="1.0" encoding="utf-8"?>
<sst xmlns="http://schemas.openxmlformats.org/spreadsheetml/2006/main" count="549" uniqueCount="474">
  <si>
    <t>AUTRES</t>
  </si>
  <si>
    <t>1.1 Les principaux produits par famille</t>
  </si>
  <si>
    <t>1.2 Les critères de sélection en fonction de leur utilisation</t>
  </si>
  <si>
    <t>1.3 La saisonnalité et les zones de production</t>
  </si>
  <si>
    <t>1.4 La qualité : le principe de la labellisation</t>
  </si>
  <si>
    <t>2.1 Les circuits courts et circuits longs d’approvisionnement</t>
  </si>
  <si>
    <t>2.2 Les documents commerciaux (bon de commande, bon de livraison, fiche de stock, facture fournisseur)</t>
  </si>
  <si>
    <t>3.1 Les principales préconisations et obligations liées à la sécurité (plans d’évacuation, signalétique, matériaux, etc.)</t>
  </si>
  <si>
    <t>3.2 La classification des produits d’entretien </t>
  </si>
  <si>
    <t>3.3 La règlementation en vigueur concernant l’hygiène et la sécurité</t>
  </si>
  <si>
    <t>3.4 La prévention des risques liée à l’activité physique</t>
  </si>
  <si>
    <t>4.1 La réception, le contrôle (étiquetage, traçabilité, températures)</t>
  </si>
  <si>
    <t>4.2 Le tri sélectif et le traitement des emballages consignés</t>
  </si>
  <si>
    <t>4.3 Les principaux outils liés aux approvisionnements (lecteur code barre, logiciels spécialisés, etc.)</t>
  </si>
  <si>
    <t>4.5 Les protocoles de conditionnement et les procédures de conservation</t>
  </si>
  <si>
    <t>5.1 Les habitudes alimentaires</t>
  </si>
  <si>
    <t>5.2 Les allergies et les régimes</t>
  </si>
  <si>
    <t>6.1 La notion de prix d’achat</t>
  </si>
  <si>
    <t>6.2 La notion de coût de revient (rendement des produits)</t>
  </si>
  <si>
    <t>7.1 Les zones de production et de stockage </t>
  </si>
  <si>
    <t>7.2 Le principe de la marche en avant</t>
  </si>
  <si>
    <t>8.1 Les équipements</t>
  </si>
  <si>
    <t>8.2 Les matériels et les ustensiles</t>
  </si>
  <si>
    <t>9.1 Les points de vigilance et les mesures préventives</t>
  </si>
  <si>
    <t>9.2 L’utilisation de matériels : consignes d’utilisation</t>
  </si>
  <si>
    <t>9.3 Les mesures règlementaires relatives aux personnels manipulant des denrées (le protocole du lavage des mains, l’hygiène corporelle, etc.)</t>
  </si>
  <si>
    <t>9.4 Les principaux micro-organismes et leurs modes de multiplication</t>
  </si>
  <si>
    <t>9.5 Les risques de bio-contaminations</t>
  </si>
  <si>
    <t>10.1 L’incidence de l’utilisation des gammes de produits dans son organisation</t>
  </si>
  <si>
    <t>10.2 Les productions directe et différée</t>
  </si>
  <si>
    <t>10.3 Les couples temps/températures</t>
  </si>
  <si>
    <t>11.1 La fiche technique : matières d’œuvre (grammages et volumes), progression, etc.</t>
  </si>
  <si>
    <t>11.2 Le tableau simplifié d’ordonnancement des tâches</t>
  </si>
  <si>
    <t>12.1 La mise en place du poste de travail (matériels, ergonomie, optimisation, etc.)</t>
  </si>
  <si>
    <t>13.1 Les contrôles et les autocontrôles</t>
  </si>
  <si>
    <t>13.2 Les procédures de nettoyage et les protocoles d’entretien (locaux, matériels, etc.)</t>
  </si>
  <si>
    <t>13.3 L’hygiène relative au personnel (tenue professionnelle, visite médicale, hygiène corporelle, formation, etc.)</t>
  </si>
  <si>
    <t>14.1 Le tri sélectif</t>
  </si>
  <si>
    <t>14.2 L’utilisation rationnelle des fluides</t>
  </si>
  <si>
    <t>14.3 L’utilisation rationnelle des denrées</t>
  </si>
  <si>
    <t>14.4 Le gaspillage alimentaire</t>
  </si>
  <si>
    <t>14.5 La veille en matière de règlementation</t>
  </si>
  <si>
    <t>15.1 L’évolution récente des pratiques de cuisine</t>
  </si>
  <si>
    <t>15.2 Les personnages influents de l’histoire contemporaine de la restauration</t>
  </si>
  <si>
    <t>16.1 Le vocabulaire culinaire</t>
  </si>
  <si>
    <t>16.2 Les techniques de cuisson et leurs utilisations</t>
  </si>
  <si>
    <t>16.3 Les préparations culinaires de base (fonds, sauces, appareils, liaisons, etc.)</t>
  </si>
  <si>
    <t>16.4 Les préparations de pâtisserie de base (pâtes, crèmes, etc.)</t>
  </si>
  <si>
    <t>17.1 Les produits marqueurs</t>
  </si>
  <si>
    <t>17.2 Les spécialités régionales</t>
  </si>
  <si>
    <t>19.1 Les supports de dressage et leur utilisation</t>
  </si>
  <si>
    <t>19.2 Les techniques et les tendances de dressage (volume, couleurs, matériaux, etc.)</t>
  </si>
  <si>
    <t>19.3 Les annonces au passe</t>
  </si>
  <si>
    <t>20.1 Les éléments d’analyse d’une production</t>
  </si>
  <si>
    <t>20.2 Les principales actions correctives</t>
  </si>
  <si>
    <t>21.1 Le secteur professionnel de la restauration</t>
  </si>
  <si>
    <t>21.2 Les différents types de restauration</t>
  </si>
  <si>
    <t>21.3 Les labels d’entreprise de restauration</t>
  </si>
  <si>
    <t>21.4 Les obligations du restaurateur (liste des principales obligations : permis d’exploitation, licence, accessibilité des établissements recevant du public, affichages professionnels, etc.)</t>
  </si>
  <si>
    <t>22.1 Les principaux statuts et formes juridiques</t>
  </si>
  <si>
    <t>22.3 Les relations professionnelles (notion de fiche de poste, brigade ou équipe en cuisine, relations entre les services, etc.)</t>
  </si>
  <si>
    <t>22.4 La notion d’image de l’entreprise</t>
  </si>
  <si>
    <t>22.5 Les documents, outils de communication internes et externes (supports de vente, etc.)</t>
  </si>
  <si>
    <t>23.1 Le repérage des différents organismes de mise en relation (service public de l’emploi, agences d’intérim, associations, etc.), des médias spécialisés (presse professionnelle, sites internet, etc.)</t>
  </si>
  <si>
    <t>23.2 Les démarches de recherche d’emploi (sélection d’offres d’emploi adaptées, curriculum vitae, lettre de motivation, entretien d’embauche, etc.)</t>
  </si>
  <si>
    <t>23.4 La gestion de son parcours professionnel (veille technologique et professionnelle, formation continue, validation des acquis de l’expérience, etc.)</t>
  </si>
  <si>
    <t>23.3 Les principales informations juridiques et économiques relatives : 
 au contrat de travail (principaux contrats et clauses, rupture du contrat de travail)
 à la convention collective nationale HCR des hôtels, cafés, restaurants (durée du travail, rémunération, etc.)</t>
  </si>
  <si>
    <r>
      <t xml:space="preserve">18.1 Les transformations physico-chimiques des aliments au contact :
</t>
    </r>
    <r>
      <rPr>
        <sz val="8"/>
        <color theme="1"/>
        <rFont val="Century Gothic"/>
        <family val="2"/>
        <scheme val="minor"/>
      </rPr>
      <t> de l’eau 
 de l’air 
 du sel
 du sucre 
 de l’alcool 
 de la température
 des micro-organismes, etc.</t>
    </r>
  </si>
  <si>
    <t>LISTE COANIMATION</t>
  </si>
  <si>
    <t>CUISINE / SA</t>
  </si>
  <si>
    <t>CUISINE / GA</t>
  </si>
  <si>
    <t>CUISINE / LVE</t>
  </si>
  <si>
    <t>CUISINE /ARTS AP</t>
  </si>
  <si>
    <t>SAVOIRS ASSOCIES</t>
  </si>
  <si>
    <t>COMPETENCES</t>
  </si>
  <si>
    <t>CRITERES ET INDICATEURS DE PERF</t>
  </si>
  <si>
    <t>TACHES : TRAVAIL DEMANDE</t>
  </si>
  <si>
    <r>
      <t xml:space="preserve">22.2 Les liens hiérarchiques et fonctionnels </t>
    </r>
    <r>
      <rPr>
        <sz val="8"/>
        <color rgb="FFFF0000"/>
        <rFont val="Century Gothic"/>
        <family val="2"/>
        <scheme val="minor"/>
      </rPr>
      <t xml:space="preserve"> </t>
    </r>
  </si>
  <si>
    <t>TD1 - Réceptionner les marchandises et contrôler les livraisons</t>
  </si>
  <si>
    <t>TD2 - Stocker les marchandises</t>
  </si>
  <si>
    <t>CIP2 - Conformité des informations indiquées sur les documents administratifs et commerciaux</t>
  </si>
  <si>
    <t>TD3 - Mettre en place les marchandises nécessaires à la production</t>
  </si>
  <si>
    <t>TD4 - Participer aux opérations d’inventaire</t>
  </si>
  <si>
    <t>TD5 - Collecter les informations nécessaires à sa production</t>
  </si>
  <si>
    <t xml:space="preserve">TD6 - Dresser une liste prévisionnelle des produits nécessaires à sa production </t>
  </si>
  <si>
    <t>TD7 - Identifier et sélectionner les matériels nécessaires à sa production</t>
  </si>
  <si>
    <t>TD8 - Planifier son travail</t>
  </si>
  <si>
    <t>TD9 - Contrôler ses denrées</t>
  </si>
  <si>
    <t>TD10 - Mettre en place et maintenir en état son espace de travail</t>
  </si>
  <si>
    <t>TD11 - Mettre en œuvre les bonnes pratiques d’hygiène, de sécurité et de santé</t>
  </si>
  <si>
    <t>TD12 - Mettre en œuvre les bonnes pratiques en matière de développement durable</t>
  </si>
  <si>
    <t xml:space="preserve">TD13 - Réaliser les techniques préliminaires </t>
  </si>
  <si>
    <t>CIP1.3 - Conformité du repérage et du signalement des anomalies</t>
  </si>
  <si>
    <t>CIP2.1 - Stockage réalisé dans le respect des règles d’hygiène et de sécurité en vigueur</t>
  </si>
  <si>
    <t>TD14.6 - Préparer des desserts</t>
  </si>
  <si>
    <t>TD15 - Utiliser et mettre en valeur des produits de sa région</t>
  </si>
  <si>
    <t>TD16 - Choisir et mettre en place les matériels de dressage</t>
  </si>
  <si>
    <t>TD17 - Dresser ses préparations culinaires</t>
  </si>
  <si>
    <t>TD18 - Envoyer ses préparations culinaires</t>
  </si>
  <si>
    <t>TD19 - Évaluer la qualité de ses  préparations culinaires</t>
  </si>
  <si>
    <t>CIP17.1 - Choix pertinent du matériel de dressage</t>
  </si>
  <si>
    <t>CIP18.1 - Mise en valeur des mets</t>
  </si>
  <si>
    <t>CIP19.1 - Soin apporté au dressage</t>
  </si>
  <si>
    <r>
      <t>CIP1.2 - Conformité</t>
    </r>
    <r>
      <rPr>
        <sz val="9"/>
        <color theme="1"/>
        <rFont val="Century Gothic"/>
        <family val="2"/>
        <scheme val="minor"/>
      </rPr>
      <t xml:space="preserve"> qualitative et quantitative des produits par rapport à la commande </t>
    </r>
  </si>
  <si>
    <r>
      <t>CIP1.1</t>
    </r>
    <r>
      <rPr>
        <sz val="9"/>
        <color theme="1"/>
        <rFont val="Century Gothic"/>
        <family val="2"/>
        <scheme val="minor"/>
      </rPr>
      <t xml:space="preserve"> - Utilisation appropriée des outils et supports nécessaires à l’approvisionnement et au stockage</t>
    </r>
  </si>
  <si>
    <r>
      <t>CIP 2.2-</t>
    </r>
    <r>
      <rPr>
        <sz val="9"/>
        <color theme="1"/>
        <rFont val="Century Gothic"/>
        <family val="2"/>
        <scheme val="minor"/>
      </rPr>
      <t xml:space="preserve"> Alerte sur les risques de rupture de produit</t>
    </r>
  </si>
  <si>
    <r>
      <t>CIP3.1 -</t>
    </r>
    <r>
      <rPr>
        <sz val="9"/>
        <color theme="1"/>
        <rFont val="Century Gothic"/>
        <family val="2"/>
        <scheme val="minor"/>
      </rPr>
      <t xml:space="preserve"> Conformité des produits mis en place</t>
    </r>
  </si>
  <si>
    <r>
      <t>CIP4.1 -</t>
    </r>
    <r>
      <rPr>
        <sz val="9"/>
        <color theme="1"/>
        <rFont val="Century Gothic"/>
        <family val="2"/>
        <scheme val="minor"/>
      </rPr>
      <t xml:space="preserve"> Exactitude des informations relevées</t>
    </r>
  </si>
  <si>
    <r>
      <t></t>
    </r>
    <r>
      <rPr>
        <sz val="9"/>
        <color theme="1"/>
        <rFont val="Century Gothic"/>
        <family val="2"/>
        <scheme val="minor"/>
      </rPr>
      <t xml:space="preserve"> CIP5.1 - Pertinence des informations collectées (fiche technique, nombre de couverts, plats du jour, etc.)</t>
    </r>
  </si>
  <si>
    <r>
      <t>CIP6.1 -</t>
    </r>
    <r>
      <rPr>
        <sz val="9"/>
        <color theme="1"/>
        <rFont val="Century Gothic"/>
        <family val="2"/>
        <scheme val="minor"/>
      </rPr>
      <t xml:space="preserve"> Conformité des  produits sélectionnés  (type, variété, quantités, etc.)</t>
    </r>
  </si>
  <si>
    <r>
      <t>CIP8.1 -</t>
    </r>
    <r>
      <rPr>
        <sz val="9"/>
        <color theme="1"/>
        <rFont val="Century Gothic"/>
        <family val="2"/>
        <scheme val="minor"/>
      </rPr>
      <t xml:space="preserve"> Choix pertinent des techniques de fabrication</t>
    </r>
  </si>
  <si>
    <r>
      <t>CIP8.2 -</t>
    </r>
    <r>
      <rPr>
        <sz val="9"/>
        <color theme="1"/>
        <rFont val="Century Gothic"/>
        <family val="2"/>
        <scheme val="minor"/>
      </rPr>
      <t xml:space="preserve"> Cohérence de l’ordonnancement des tâches</t>
    </r>
  </si>
  <si>
    <r>
      <t>CIP8.3 -</t>
    </r>
    <r>
      <rPr>
        <sz val="9"/>
        <color theme="1"/>
        <rFont val="Century Gothic"/>
        <family val="2"/>
        <scheme val="minor"/>
      </rPr>
      <t xml:space="preserve"> Identification des points critiques</t>
    </r>
  </si>
  <si>
    <r>
      <t>CIP9.1 -</t>
    </r>
    <r>
      <rPr>
        <sz val="9"/>
        <color theme="1"/>
        <rFont val="Century Gothic"/>
        <family val="2"/>
        <scheme val="minor"/>
      </rPr>
      <t xml:space="preserve"> Rigueur du contrôle qualitatif des denrées</t>
    </r>
  </si>
  <si>
    <r>
      <t>CIP9.2 -</t>
    </r>
    <r>
      <rPr>
        <sz val="9"/>
        <color theme="1"/>
        <rFont val="Century Gothic"/>
        <family val="2"/>
        <scheme val="minor"/>
      </rPr>
      <t xml:space="preserve"> Anomalies repérées et signalées</t>
    </r>
  </si>
  <si>
    <r>
      <t>CIP9.3 - </t>
    </r>
    <r>
      <rPr>
        <sz val="9"/>
        <color theme="1"/>
        <rFont val="Century Gothic"/>
        <family val="2"/>
        <scheme val="minor"/>
      </rPr>
      <t xml:space="preserve"> Réalisation et précision des pesées, des mesures</t>
    </r>
  </si>
  <si>
    <r>
      <t>CIP9.4 -</t>
    </r>
    <r>
      <rPr>
        <sz val="9"/>
        <color theme="1"/>
        <rFont val="Century Gothic"/>
        <family val="2"/>
        <scheme val="minor"/>
      </rPr>
      <t xml:space="preserve"> Respect des procédures de conservation et de conditionnement des denrées tout au long de l’activité</t>
    </r>
  </si>
  <si>
    <r>
      <t>CIP10.1 -</t>
    </r>
    <r>
      <rPr>
        <sz val="9"/>
        <color theme="1"/>
        <rFont val="Century Gothic"/>
        <family val="2"/>
        <scheme val="minor"/>
      </rPr>
      <t xml:space="preserve"> Organisation rationnelle du poste de travail tout au long de l’activité</t>
    </r>
  </si>
  <si>
    <r>
      <t>CIP10.2 -</t>
    </r>
    <r>
      <rPr>
        <sz val="9"/>
        <color theme="1"/>
        <rFont val="Century Gothic"/>
        <family val="2"/>
        <scheme val="minor"/>
      </rPr>
      <t xml:space="preserve"> Propreté de l’espace de travail</t>
    </r>
  </si>
  <si>
    <r>
      <t>CIP11.1 -</t>
    </r>
    <r>
      <rPr>
        <sz val="9"/>
        <color theme="1"/>
        <rFont val="Century Gothic"/>
        <family val="2"/>
        <scheme val="minor"/>
      </rPr>
      <t xml:space="preserve"> Application et suivi des protocoles, des pratiques d’hygiène, de sécurité et de santé</t>
    </r>
  </si>
  <si>
    <r>
      <t>CIP12.1 -</t>
    </r>
    <r>
      <rPr>
        <sz val="9"/>
        <color theme="1"/>
        <rFont val="Century Gothic"/>
        <family val="2"/>
        <scheme val="minor"/>
      </rPr>
      <t xml:space="preserve"> Application de principes du dévelop-pement durable dans sa pratique</t>
    </r>
  </si>
  <si>
    <r>
      <t>CIP13.1 -</t>
    </r>
    <r>
      <rPr>
        <sz val="9"/>
        <color theme="1"/>
        <rFont val="Century Gothic"/>
        <family val="2"/>
        <scheme val="minor"/>
      </rPr>
      <t xml:space="preserve"> Dextérité des gestes</t>
    </r>
  </si>
  <si>
    <r>
      <t></t>
    </r>
    <r>
      <rPr>
        <sz val="9"/>
        <color theme="1"/>
        <rFont val="Century Gothic"/>
        <family val="2"/>
        <scheme val="minor"/>
      </rPr>
      <t>CIP13.2 -Qualité du résultat</t>
    </r>
  </si>
  <si>
    <r>
      <t></t>
    </r>
    <r>
      <rPr>
        <sz val="9"/>
        <color theme="1"/>
        <rFont val="Century Gothic"/>
        <family val="2"/>
        <scheme val="minor"/>
      </rPr>
      <t>CIP13.3 -Rapidité d’exécution</t>
    </r>
  </si>
  <si>
    <r>
      <rPr>
        <sz val="9"/>
        <color theme="1"/>
        <rFont val="Century Gothic"/>
        <family val="2"/>
        <scheme val="minor"/>
      </rPr>
      <t>CIP13.4 -Application des procédures de désinfection et de décontamination</t>
    </r>
  </si>
  <si>
    <r>
      <t>CIP14.1 -</t>
    </r>
    <r>
      <rPr>
        <sz val="9"/>
        <color theme="1"/>
        <rFont val="Century Gothic"/>
        <family val="2"/>
        <scheme val="minor"/>
      </rPr>
      <t xml:space="preserve"> Prise en compte des consignes et contraintes de production</t>
    </r>
  </si>
  <si>
    <r>
      <t></t>
    </r>
    <r>
      <rPr>
        <sz val="9"/>
        <color theme="1"/>
        <rFont val="Century Gothic"/>
        <family val="2"/>
        <scheme val="minor"/>
      </rPr>
      <t xml:space="preserve"> CIP14.2 -Utilisation appropriée et rationnelle des matériels et des moyens</t>
    </r>
  </si>
  <si>
    <r>
      <t>CIP14.2</t>
    </r>
    <r>
      <rPr>
        <sz val="9"/>
        <color theme="1"/>
        <rFont val="Century Gothic"/>
        <family val="2"/>
        <scheme val="minor"/>
      </rPr>
      <t xml:space="preserve"> Respect des techniques culinaires</t>
    </r>
  </si>
  <si>
    <r>
      <t>CIP14.3 -</t>
    </r>
    <r>
      <rPr>
        <sz val="9"/>
        <color theme="1"/>
        <rFont val="Century Gothic"/>
        <family val="2"/>
        <scheme val="minor"/>
      </rPr>
      <t xml:space="preserve"> Autocontrôle de sa production tout au long de l’activité (rectification des textures, des assaisonnements, des appoints de cuisson, etc.)</t>
    </r>
  </si>
  <si>
    <r>
      <t xml:space="preserve">CIP14.4 - </t>
    </r>
    <r>
      <rPr>
        <sz val="9"/>
        <color theme="1"/>
        <rFont val="Century Gothic"/>
        <family val="2"/>
        <scheme val="minor"/>
      </rPr>
      <t xml:space="preserve"> Conformité du résultat attendu</t>
    </r>
  </si>
  <si>
    <r>
      <t>CIP14.5 - </t>
    </r>
    <r>
      <rPr>
        <sz val="9"/>
        <color theme="1"/>
        <rFont val="Century Gothic"/>
        <family val="2"/>
        <scheme val="minor"/>
      </rPr>
      <t xml:space="preserve"> Adaptabilité aux différents aléas</t>
    </r>
  </si>
  <si>
    <r>
      <t>CIP14.6 - </t>
    </r>
    <r>
      <rPr>
        <sz val="9"/>
        <color theme="1"/>
        <rFont val="Century Gothic"/>
        <family val="2"/>
        <scheme val="minor"/>
      </rPr>
      <t xml:space="preserve"> Prise en compte des attentes de l’entreprise et de ses clients</t>
    </r>
  </si>
  <si>
    <r>
      <t xml:space="preserve">CIP14.7 - </t>
    </r>
    <r>
      <rPr>
        <sz val="9"/>
        <color theme="1"/>
        <rFont val="Century Gothic"/>
        <family val="2"/>
        <scheme val="minor"/>
      </rPr>
      <t>Adaptabilité  au contexte de l’entre-prise</t>
    </r>
  </si>
  <si>
    <r>
      <t xml:space="preserve">CIP15.1 - </t>
    </r>
    <r>
      <rPr>
        <sz val="9"/>
        <color theme="1"/>
        <rFont val="Century Gothic"/>
        <family val="2"/>
        <scheme val="minor"/>
      </rPr>
      <t xml:space="preserve"> Utilisation pertinente des produits marqueurs régionaux et des spécialités</t>
    </r>
  </si>
  <si>
    <r>
      <t>CIP16.1 - </t>
    </r>
    <r>
      <rPr>
        <sz val="9"/>
        <color theme="1"/>
        <rFont val="Century Gothic"/>
        <family val="2"/>
        <scheme val="minor"/>
      </rPr>
      <t xml:space="preserve"> Respect des consignes de dressage et d’envoi</t>
    </r>
  </si>
  <si>
    <r>
      <t xml:space="preserve">CIP19.2 - </t>
    </r>
    <r>
      <rPr>
        <sz val="9"/>
        <color theme="1"/>
        <rFont val="Century Gothic"/>
        <family val="2"/>
        <scheme val="minor"/>
      </rPr>
      <t>Respect des températures</t>
    </r>
  </si>
  <si>
    <r>
      <t xml:space="preserve">CIP19.3 - </t>
    </r>
    <r>
      <rPr>
        <sz val="9"/>
        <color theme="1"/>
        <rFont val="Century Gothic"/>
        <family val="2"/>
        <scheme val="minor"/>
      </rPr>
      <t>Respect des temps impartis</t>
    </r>
  </si>
  <si>
    <r>
      <t xml:space="preserve">CIP19.4 - </t>
    </r>
    <r>
      <rPr>
        <sz val="9"/>
        <color theme="1"/>
        <rFont val="Century Gothic"/>
        <family val="2"/>
        <scheme val="minor"/>
      </rPr>
      <t>Produit commercialisable</t>
    </r>
  </si>
  <si>
    <r>
      <t xml:space="preserve">CIP19.5 - </t>
    </r>
    <r>
      <rPr>
        <sz val="9"/>
        <color theme="1"/>
        <rFont val="Century Gothic"/>
        <family val="2"/>
        <scheme val="minor"/>
      </rPr>
      <t>Qualité de l’autocontrôle de la production</t>
    </r>
  </si>
  <si>
    <r>
      <t xml:space="preserve">CIP19.6 - </t>
    </r>
    <r>
      <rPr>
        <sz val="9"/>
        <color theme="1"/>
        <rFont val="Century Gothic"/>
        <family val="2"/>
        <scheme val="minor"/>
      </rPr>
      <t>Pertinence du vocabulaire profes-sionnel</t>
    </r>
  </si>
  <si>
    <r>
      <t xml:space="preserve">CIP19.7 - </t>
    </r>
    <r>
      <rPr>
        <sz val="9"/>
        <color theme="1"/>
        <rFont val="Century Gothic"/>
        <family val="2"/>
        <scheme val="minor"/>
      </rPr>
      <t>Pertinence de l’analyse de son travail</t>
    </r>
  </si>
  <si>
    <r>
      <t xml:space="preserve">TD14.1 - Cuisiner </t>
    </r>
    <r>
      <rPr>
        <sz val="8"/>
        <color theme="1"/>
        <rFont val="Century Gothic"/>
        <family val="2"/>
        <scheme val="minor"/>
      </rPr>
      <t>des appareils, des fonds et des sauces</t>
    </r>
  </si>
  <si>
    <r>
      <t xml:space="preserve">TD14.2 - Cuisiner </t>
    </r>
    <r>
      <rPr>
        <sz val="8"/>
        <color theme="1"/>
        <rFont val="Century Gothic"/>
        <family val="2"/>
        <scheme val="minor"/>
      </rPr>
      <t>des entrées froides et des entrées chaudes</t>
    </r>
  </si>
  <si>
    <r>
      <t xml:space="preserve">TD14.3 - Cuisiner </t>
    </r>
    <r>
      <rPr>
        <sz val="8"/>
        <color theme="1"/>
        <rFont val="Century Gothic"/>
        <family val="2"/>
        <scheme val="minor"/>
      </rPr>
      <t>des mets à base de poissons, de coquillages, de crustacés</t>
    </r>
  </si>
  <si>
    <r>
      <t xml:space="preserve">TD14.4 - Cuisiner </t>
    </r>
    <r>
      <rPr>
        <sz val="8"/>
        <color theme="1"/>
        <rFont val="Century Gothic"/>
        <family val="2"/>
        <scheme val="minor"/>
      </rPr>
      <t>des mets à base de viandes, de volailles, de gibiers, d’abats, d’œufs</t>
    </r>
  </si>
  <si>
    <r>
      <t>TD14.5 - Cuisiner</t>
    </r>
    <r>
      <rPr>
        <sz val="8"/>
        <color theme="1"/>
        <rFont val="Century Gothic"/>
        <family val="2"/>
        <scheme val="minor"/>
      </rPr>
      <t xml:space="preserve"> des garnitures d’accompagnement</t>
    </r>
  </si>
  <si>
    <r>
      <t>1. Réceptionner, contrôler et stocker les marchandises</t>
    </r>
    <r>
      <rPr>
        <b/>
        <sz val="8"/>
        <color theme="1"/>
        <rFont val="Century Gothic"/>
        <family val="2"/>
        <scheme val="minor"/>
      </rPr>
      <t xml:space="preserve"> </t>
    </r>
    <r>
      <rPr>
        <b/>
        <i/>
        <sz val="8"/>
        <color theme="1"/>
        <rFont val="Century Gothic"/>
        <family val="2"/>
        <scheme val="minor"/>
      </rPr>
      <t>dans le respect de la règlementation en vigueur et en appliquant les techniques de prévention des risques liées à l’activité</t>
    </r>
    <r>
      <rPr>
        <b/>
        <sz val="8"/>
        <color theme="1"/>
        <rFont val="Century Gothic"/>
        <family val="2"/>
        <scheme val="minor"/>
      </rPr>
      <t>.</t>
    </r>
  </si>
  <si>
    <r>
      <t>2. Collecter l’ensemble des informations et organiser sa production culinaire</t>
    </r>
    <r>
      <rPr>
        <b/>
        <sz val="8"/>
        <color theme="1"/>
        <rFont val="Century Gothic"/>
        <family val="2"/>
        <scheme val="minor"/>
      </rPr>
      <t xml:space="preserve"> dans le respect des consignes et du temps imparti.</t>
    </r>
  </si>
  <si>
    <r>
      <t xml:space="preserve">3. Préparer, organiser et maintenir en état son poste de travail </t>
    </r>
    <r>
      <rPr>
        <b/>
        <sz val="8"/>
        <color theme="1"/>
        <rFont val="Century Gothic"/>
        <family val="2"/>
        <scheme val="minor"/>
      </rPr>
      <t>tout au long de l’activité dans le respect de la règlementation en vigueur.</t>
    </r>
  </si>
  <si>
    <r>
      <t xml:space="preserve">4. Maitriser les techniques culinaires de base et réaliser une production </t>
    </r>
    <r>
      <rPr>
        <b/>
        <sz val="8"/>
        <color theme="1"/>
        <rFont val="Century Gothic"/>
        <family val="2"/>
        <scheme val="minor"/>
      </rPr>
      <t>dans le respect des consignes et des règles d’hygiène et de sécurité.</t>
    </r>
  </si>
  <si>
    <r>
      <t>5. Analyser, contrôler la qualité de sa production, dresser et participer à la distribution</t>
    </r>
    <r>
      <rPr>
        <b/>
        <sz val="8"/>
        <color theme="1"/>
        <rFont val="Century Gothic"/>
        <family val="2"/>
        <scheme val="minor"/>
      </rPr>
      <t xml:space="preserve"> selon le contexte professionnel.</t>
    </r>
  </si>
  <si>
    <r>
      <t xml:space="preserve">6. Communiquer </t>
    </r>
    <r>
      <rPr>
        <b/>
        <sz val="8"/>
        <color theme="1"/>
        <rFont val="Century Gothic"/>
        <family val="2"/>
        <scheme val="minor"/>
      </rPr>
      <t>en fonction du contexte professionnel et en respectant les usages de la profession.</t>
    </r>
  </si>
  <si>
    <t>C1 Thème 1 - Les grandes familles de produits alimentaires</t>
  </si>
  <si>
    <t>C1 Thème 2 - Les fournisseurs</t>
  </si>
  <si>
    <t>C1 Thème 3 - Les mesures d’hygiène et de sécurité dans les locaux professionnels</t>
  </si>
  <si>
    <t>C1 Thème 4 - Les stocks et les approvisionnements</t>
  </si>
  <si>
    <t>C2 Thème 5 - Le client</t>
  </si>
  <si>
    <t>C2 Thème 6 - L’approche économique </t>
  </si>
  <si>
    <t>C2 Thème 7 - Les locaux</t>
  </si>
  <si>
    <t>C2 Thème 8 - Les équipements et les matériels liés à la production et au stockage</t>
  </si>
  <si>
    <t>C2 Thème 9 - La prévention des risques liés à l’activité de cuisine</t>
  </si>
  <si>
    <t>C2 Thème 10 - Les modes d’organisation d’une prestation de cuisine</t>
  </si>
  <si>
    <t>C2 Thème 11 - Les supports et les documents de production</t>
  </si>
  <si>
    <t>C3 Thème 12 - L’organisation du poste de travail</t>
  </si>
  <si>
    <t>C3 Thème 13 - Les règles applicables à l’hygiène, la sécurité et la santé</t>
  </si>
  <si>
    <t>C3 Thème 14 - Les règles et les pratiques en matière de développement durable</t>
  </si>
  <si>
    <t>C4 Thème 15 - Des éléments de culture culinaire contemporaine</t>
  </si>
  <si>
    <t>C4 Thème 16 - Les différentes techniques de cuisson et de préparations culinaires</t>
  </si>
  <si>
    <t>C4 Thème 17 - La cuisine régionale du lieu de l’établissement de formation</t>
  </si>
  <si>
    <t>C4 Thème 18 - Les constituants de base de la matière vivante</t>
  </si>
  <si>
    <t>C5 Thème 19 - Le dressage et l’envoi</t>
  </si>
  <si>
    <t>C5 Thème 20 - L’approche sensorielle</t>
  </si>
  <si>
    <t>C6 Thème 21 - Le contexte professionnel</t>
  </si>
  <si>
    <t>C6 Thème 22 - L’entreprise</t>
  </si>
  <si>
    <t>C6 Thème 23 - Le parcours professionnel</t>
  </si>
  <si>
    <r>
      <t></t>
    </r>
    <r>
      <rPr>
        <sz val="9"/>
        <color theme="1"/>
        <rFont val="Century Gothic"/>
        <family val="2"/>
        <scheme val="minor"/>
      </rPr>
      <t>CIP3.2 -Exactitude des quantités</t>
    </r>
  </si>
  <si>
    <t>CIP2.3 - Conformité du tri des emballages</t>
  </si>
  <si>
    <r>
      <t></t>
    </r>
    <r>
      <rPr>
        <sz val="9"/>
        <color theme="1"/>
        <rFont val="Century Gothic"/>
        <family val="2"/>
        <scheme val="minor"/>
      </rPr>
      <t>CIP7.1 - Pertinence des matériels sélectionnés</t>
    </r>
  </si>
  <si>
    <t>axe 1</t>
  </si>
  <si>
    <t>cadencement Axe</t>
  </si>
  <si>
    <t>axe 2</t>
  </si>
  <si>
    <t>axe 3</t>
  </si>
  <si>
    <t>axe 4</t>
  </si>
  <si>
    <t>axe 5</t>
  </si>
  <si>
    <t>axe 6</t>
  </si>
  <si>
    <t>axe 7</t>
  </si>
  <si>
    <t>axe 8</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</si>
  <si>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</si>
  <si>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</si>
  <si>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</si>
  <si>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</si>
  <si>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</si>
  <si>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</si>
  <si>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</si>
  <si>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</si>
  <si>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</si>
  <si>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</si>
  <si>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</si>
  <si>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</si>
  <si>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</si>
  <si>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</si>
  <si>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</si>
  <si>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</si>
  <si>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</si>
  <si>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</si>
  <si>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</si>
  <si>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</si>
  <si>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</si>
  <si>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</si>
  <si>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</si>
  <si>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</si>
  <si>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</si>
  <si>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</si>
  <si>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</si>
  <si>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</si>
  <si>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</si>
  <si>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</si>
  <si>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</si>
  <si>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</si>
  <si>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TD25 -</t>
  </si>
  <si>
    <t>TD26 -</t>
  </si>
  <si>
    <t>TD27 -</t>
  </si>
  <si>
    <t>TD28 -</t>
  </si>
  <si>
    <t>TD29 -</t>
  </si>
  <si>
    <t>TD30 -</t>
  </si>
  <si>
    <t xml:space="preserve">TD23 - Rendre compte de son activité </t>
  </si>
  <si>
    <r>
      <t xml:space="preserve">TD20 - Communiquer </t>
    </r>
    <r>
      <rPr>
        <sz val="8"/>
        <color theme="3" tint="-0.249977111117893"/>
        <rFont val="Arial"/>
        <family val="2"/>
      </rPr>
      <t>au sein de son entreprise</t>
    </r>
  </si>
  <si>
    <r>
      <t xml:space="preserve">TD21 - Communiquer </t>
    </r>
    <r>
      <rPr>
        <sz val="8"/>
        <color theme="3" tint="-0.249977111117893"/>
        <rFont val="Arial"/>
        <family val="2"/>
      </rPr>
      <t>avec les clients</t>
    </r>
  </si>
  <si>
    <r>
      <t>TD22 - Communiquer a</t>
    </r>
    <r>
      <rPr>
        <sz val="8"/>
        <color theme="3" tint="-0.249977111117893"/>
        <rFont val="Arial"/>
        <family val="2"/>
      </rPr>
      <t>vec des tiers</t>
    </r>
  </si>
  <si>
    <t>TD24 - Se situer dans son environnement professionnel</t>
  </si>
  <si>
    <t>1. Techniques de préparation de base </t>
  </si>
  <si>
    <t>2. Cuissons</t>
  </si>
  <si>
    <t>5.  Pâtisseries : Pâtes</t>
  </si>
  <si>
    <t xml:space="preserve">1.1 Peser et mesurer </t>
  </si>
  <si>
    <t>1.2 Eplucher, laver, tailler des légumes</t>
  </si>
  <si>
    <t>1.3 Préparer des herbes aromatiques</t>
  </si>
  <si>
    <t xml:space="preserve">1.4 Canneler, historier </t>
  </si>
  <si>
    <t xml:space="preserve">1.5 Peler à vif </t>
  </si>
  <si>
    <t xml:space="preserve">1.6 Tourner des légumes </t>
  </si>
  <si>
    <t>1.7 Emincer des légumes</t>
  </si>
  <si>
    <t xml:space="preserve">1.9 Ciseler </t>
  </si>
  <si>
    <t>1.10 Escaloper des légumes</t>
  </si>
  <si>
    <t xml:space="preserve">1.12 Découper une volaille à cru </t>
  </si>
  <si>
    <t xml:space="preserve">1.13 Détailler de la viande </t>
  </si>
  <si>
    <t xml:space="preserve">1.14 Gratter, préparer, ébarber </t>
  </si>
  <si>
    <t xml:space="preserve">1.15 Habiller, détailler, désarêter et fileter un poisson rond </t>
  </si>
  <si>
    <t>1.17 Paner à l’anglaise</t>
  </si>
  <si>
    <t xml:space="preserve">1.18 Façonner à la cuillère </t>
  </si>
  <si>
    <t>1.20 Aplatir (batter)</t>
  </si>
  <si>
    <t>2.1 Griller, snacker des pièces</t>
  </si>
  <si>
    <t>2.2 Cuire des œufs (sauf œufs frits)</t>
  </si>
  <si>
    <t>2.3 Sauter - Sauter déglacer</t>
  </si>
  <si>
    <t>2.4 Blanchir</t>
  </si>
  <si>
    <t xml:space="preserve">2.5 Rôtir </t>
  </si>
  <si>
    <t xml:space="preserve">2.6 Pocher </t>
  </si>
  <si>
    <t>2.7 Frire</t>
  </si>
  <si>
    <t>2.8 Cuire en ragoût</t>
  </si>
  <si>
    <t>2.9 Cuire à la vapeur</t>
  </si>
  <si>
    <t>2.11 Cuire du riz, de la semoule, des céréales, etc.</t>
  </si>
  <si>
    <t>1.8 Tailler en mirepoix, en brunoise, en paysanne, en julienne, en bâtonnets, en macédoine</t>
  </si>
  <si>
    <t xml:space="preserve">1.11 Monder et concasser  </t>
  </si>
  <si>
    <t>1.16 Lustrer, napper</t>
  </si>
  <si>
    <t>1.19 Clarifier des œufs, du beurre</t>
  </si>
  <si>
    <t>1.21 Brider simplement, ficeler</t>
  </si>
  <si>
    <t>2.10 Etuver, glacer, cuire à blanc</t>
  </si>
  <si>
    <t>3. Fonds, sauces, jus et marinade, appareils et liaisons</t>
  </si>
  <si>
    <t xml:space="preserve">4.1 Réaliser une sauce chocolat, une ganache </t>
  </si>
  <si>
    <t>4.2 Réaliser un coulis de fruits</t>
  </si>
  <si>
    <t>4.3 Réaliser une crème anglaise</t>
  </si>
  <si>
    <t>4.4 Réaliser un sirop</t>
  </si>
  <si>
    <t>4.5 Réaliser un caramel</t>
  </si>
  <si>
    <t xml:space="preserve">4.6 Réaliser un appareil à crème prise </t>
  </si>
  <si>
    <t xml:space="preserve">4.7 Réaliser une crème pâtissière </t>
  </si>
  <si>
    <t>4.8 Réaliser une crème d’amande</t>
  </si>
  <si>
    <t>4.9 Réaliser une marmelade, une compote</t>
  </si>
  <si>
    <t>4.10 Foisonner de la crème, des œufs</t>
  </si>
  <si>
    <t>4.11 Réaliser une meringue française</t>
  </si>
  <si>
    <t>5.1 Réaliser un biscuit, une génoise</t>
  </si>
  <si>
    <t>5.2 Réaliser une pâte à crêpes</t>
  </si>
  <si>
    <t>5.3 Réaliser une pâte brisée</t>
  </si>
  <si>
    <t xml:space="preserve">5.4 Réaliser une pâte feuilletée </t>
  </si>
  <si>
    <t>5.5 Réaliser une pâte sablée</t>
  </si>
  <si>
    <t>5.6 Réaliser une pâte à choux</t>
  </si>
  <si>
    <t>4. Pâtisseries : Appareils, crèmes, sauces, coulis </t>
  </si>
  <si>
    <t>4.4 La gestion des approvisionnements et des stocks :
- le rôle de l’inventaire, 
- la limitation des pertes, 
- la rotation des stocks,
- le choix des conditionnements,
- etc.</t>
  </si>
  <si>
    <t>1.22 Enrober pour frire</t>
  </si>
  <si>
    <t>2.12 Réaliser une cuisson combinée</t>
  </si>
  <si>
    <t>2.13 Sensibiliser aux nouvelles cuissons</t>
  </si>
  <si>
    <t>Quiche Lorraine</t>
  </si>
  <si>
    <t>Crème dubarry</t>
  </si>
  <si>
    <t>Potage Julienne darblay</t>
  </si>
  <si>
    <t>Macédoine de légumes</t>
  </si>
  <si>
    <t>Crêpe farcie</t>
  </si>
  <si>
    <t>Omelette roulée</t>
  </si>
  <si>
    <t>Œufs farcis Chimay</t>
  </si>
  <si>
    <t>Filet de poisson meunière</t>
  </si>
  <si>
    <t>Darne de poisson pochée</t>
  </si>
  <si>
    <t>Goujonnettes de poisson frit sauce tartare</t>
  </si>
  <si>
    <t>Blanquette de veau</t>
  </si>
  <si>
    <t>Carré de porc</t>
  </si>
  <si>
    <t>Pavé de bœuf sauté au poivre</t>
  </si>
  <si>
    <t>Escalope de volaille viennoise</t>
  </si>
  <si>
    <t>Navarin</t>
  </si>
  <si>
    <t>Fricassée de volaille à l'ancienne</t>
  </si>
  <si>
    <t>Poulet cocotte grand-mère</t>
  </si>
  <si>
    <t>Burger</t>
  </si>
  <si>
    <t>Crème caramel</t>
  </si>
  <si>
    <t>Œufs à la neige</t>
  </si>
  <si>
    <t>Tarte aux fruits sur pâte feuilletée</t>
  </si>
  <si>
    <t>Tarte aux pommes</t>
  </si>
  <si>
    <t>Choux patissier</t>
  </si>
  <si>
    <t xml:space="preserve">Tiramisu </t>
  </si>
  <si>
    <t>Crème brulée</t>
  </si>
  <si>
    <t>CUISINE / GA / SA</t>
  </si>
  <si>
    <t xml:space="preserve">3.1 Lier à base d’amidon, à base de matière grasse, par réduction </t>
  </si>
  <si>
    <t>3.2 Lier à la purée de légumes - Lier aux protéines</t>
  </si>
  <si>
    <t xml:space="preserve">3.3 Réaliser un fumet </t>
  </si>
  <si>
    <t>3.4 Réaliser un fond de volaille</t>
  </si>
  <si>
    <t>3.5 Réaliser et améliorer un fond PAI</t>
  </si>
  <si>
    <t xml:space="preserve">3.6 Réaliser une sauce de type vin blanc </t>
  </si>
  <si>
    <t>3.7 Réaliser une sauce blanche, un velouté</t>
  </si>
  <si>
    <t>3.8 Réaliser une sauce brune</t>
  </si>
  <si>
    <t>3.9 Réaliser une sauce émulsionnée de base</t>
  </si>
  <si>
    <t xml:space="preserve">3.10 Réaliser un beurre composé </t>
  </si>
  <si>
    <t>3.11 Réaliser un coulis, une fondue de tomates</t>
  </si>
  <si>
    <t>3.12 Réaliser un jus de rôti</t>
  </si>
  <si>
    <t>3.13 Réaliser une marinade instantanée</t>
  </si>
  <si>
    <t>3.14 Réaliser une duxelles</t>
  </si>
  <si>
    <t>LISTE DES TECHNIQUES DE BASE DE CUISINE</t>
  </si>
  <si>
    <t>LISTE DES RECETTES DE BASE DE CUISINE</t>
  </si>
  <si>
    <t>fin liste recettes dérivées :</t>
  </si>
  <si>
    <t>Centre de formation</t>
  </si>
  <si>
    <t>Pds</t>
  </si>
  <si>
    <t xml:space="preserve">CCF </t>
  </si>
  <si>
    <t>La note est générée automatiquement</t>
  </si>
  <si>
    <t>Relevé des notes de CCF</t>
  </si>
  <si>
    <t>DOSSIER
contrôle en cours de formation</t>
  </si>
  <si>
    <t>Nom et prénom de l'élève / apprenti</t>
  </si>
  <si>
    <t>S1 et S2</t>
  </si>
  <si>
    <t>Coeff 6 / 120</t>
  </si>
  <si>
    <t>CF</t>
  </si>
  <si>
    <t>Coeff 4 / 80</t>
  </si>
  <si>
    <t>CAP Accompagnant éducatif petite enfance</t>
  </si>
  <si>
    <t>EP1 : Accompagner le développement du jeune enfant</t>
  </si>
  <si>
    <t>CF / MP</t>
  </si>
  <si>
    <t>EP2 : Exercer son activité en accueil collectif</t>
  </si>
  <si>
    <t>S1 et S2</t>
  </si>
  <si>
    <t>EP3 : Exercer son activité en accueil individuel</t>
  </si>
  <si>
    <t>S1</t>
  </si>
  <si>
    <t>Excercer son activité en accueil individuel</t>
  </si>
  <si>
    <t>Note /20</t>
  </si>
  <si>
    <t>Note coeff.</t>
  </si>
  <si>
    <t>/60</t>
  </si>
  <si>
    <t>coef</t>
  </si>
  <si>
    <t>/40</t>
  </si>
  <si>
    <t>/80</t>
  </si>
  <si>
    <t>TOTAL</t>
  </si>
  <si>
    <t>/280</t>
  </si>
  <si>
    <t>Coefficient : 3</t>
  </si>
  <si>
    <t>Critères d'évaluation</t>
  </si>
  <si>
    <t>NR</t>
  </si>
  <si>
    <t>T1. Recueillir les informations, s’informer sur les éléments du contexte et de la situation professionnels à prendre en compte</t>
  </si>
  <si>
    <t>Identifier le cadre de son intervention pour se situer en tant que professionnel</t>
  </si>
  <si>
    <t>• Présentation du rôle des différents membres de l’établissement, du service, de l’équipe 
• Identification des ressources et des contraintes du cadre de l’intervention, dont celles relatives aux risques professionnels, prise en compte de ces éléments pour la mise en œuvre de l’action  
• Recueil d’informations dans le respect de la discrétion, de la réserve et du secret professionnels
• Sélection pertinente des données,  informations récentes et diversifiées
• Vérification de la fiabilité des sources d’information 
• Repérage des enjeux de la prévention
• Identification des acteurs de la prévention</t>
  </si>
  <si>
    <t>Déterminer le degré de développement et d’autonomie de l’enfant</t>
  </si>
  <si>
    <t>• Repérage du degré de développement et d’autonomie de l’enfant,  prise en compte de ces éléments pour la mise en œuvre de l’action 
• Sélection pertinente des données, informations récentes et diversifiées
• Prise en compte du contexte de l’activité
• Traduction et interprétation correctes des instructions règlementaires et des protocoles</t>
  </si>
  <si>
    <t>Identifier les ressources et les contraintes techniques de son intervention</t>
  </si>
  <si>
    <t>• Prise en compte du contexte de l’activité
• Traduction et interprétation correctes des instructions règlementaires et des protocoles</t>
  </si>
  <si>
    <t>RC1 : Mettre en œuvre les conditions favorables à l’activité libre et à l’expérimentation dans un contexte donné</t>
  </si>
  <si>
    <t>Adapter et aménager un espace favorable à l’activité libre pour l’enfant</t>
  </si>
  <si>
    <t>• Respect des objectifs du projet d’accueil et des consignes données
• Prise en  compte du degré de développement et de l’autonomie de l’enfant
• Prise en compte de la singularité et la créativité de l’enfant  
• Prise en compte de la présence d’un collectif d’enfants
• Création d’une ambiance adaptée au jeu libre et à l’expérimentation  
• Choix du mobilier et du matériel
• Respect de l’espace et des aires de circulation
• Réalisation  d’éléments simples, décoratifs et fonctionnels sécurisés</t>
  </si>
  <si>
    <t>RC2. Mettre en œuvre des activités d’éveil en tenant compte de la singularité de l’enfant</t>
  </si>
  <si>
    <t>Préparer l’activité d’éveil</t>
  </si>
  <si>
    <t>• Pertinence de la proposition en tenant compte de l’âge, du degré d’autonomie de l’enfant et du groupe et  du lieu d’activité 
• Exploitation des lieux, des équipements, des évènements
• Choix du matériel adapté à l’âge, au degré d’autonomie de l’enfant et/ou du groupe et  du lieu d’activité</t>
  </si>
  <si>
    <t>Animer l’activité d’éveil</t>
  </si>
  <si>
    <t>• Respect de la créativité, de la liberté de choix de l’enfant
• Formulation claire et adaptée des consignes et des règles de jeu
• Attitude de soutien sans entrave ni sur incitation
• Intervention en fonction du déroulement de l’activité
• Rangement du matériel et remise en état des espaces 
• Signalement du matériel défectueux et manquant</t>
  </si>
  <si>
    <t>Aptitudes professionnelles décelées au cours de l’entretien</t>
  </si>
  <si>
    <t>• Qualités d’écoute et de reformulation
• Maîtrise de soi, attitude respectueuse et courtoise
• Tenue professionnelle adaptée
• Posture adaptée
• Langage et vocabulaire adaptés</t>
  </si>
  <si>
    <t>Total / 20</t>
  </si>
  <si>
    <r>
      <rPr>
        <b/>
        <sz val="10"/>
        <color theme="1"/>
        <rFont val="Arial"/>
        <family val="2"/>
      </rPr>
      <t>Activité :</t>
    </r>
    <r>
      <rPr>
        <sz val="10"/>
        <color theme="1"/>
        <rFont val="Arial"/>
        <family val="2"/>
      </rPr>
      <t xml:space="preserve"> à partir d'une PFMP, présenter une fiche relative à l'accompagnement de l'enfant dans ses découvertes et ses apprentissages et s'entretenir avec un jury</t>
    </r>
  </si>
  <si>
    <t xml:space="preserve">  Grille d'évaluation   
CAP Accompagnant Educatif Petite Enfance</t>
  </si>
  <si>
    <t xml:space="preserve">Appréciations : </t>
  </si>
  <si>
    <r>
      <rPr>
        <b/>
        <sz val="10"/>
        <color theme="1"/>
        <rFont val="Century Gothic"/>
        <family val="2"/>
        <scheme val="minor"/>
      </rPr>
      <t>Nom de la structure:</t>
    </r>
    <r>
      <rPr>
        <sz val="10"/>
        <color theme="1"/>
        <rFont val="Century Gothic"/>
        <family val="2"/>
        <scheme val="minor"/>
      </rPr>
      <t xml:space="preserve">
</t>
    </r>
    <r>
      <rPr>
        <b/>
        <sz val="10"/>
        <color theme="1"/>
        <rFont val="Century Gothic"/>
        <family val="2"/>
        <scheme val="minor"/>
      </rPr>
      <t>Noms des évaluateurs:</t>
    </r>
  </si>
  <si>
    <r>
      <rPr>
        <sz val="11"/>
        <color theme="1"/>
        <rFont val="Arial"/>
        <family val="2"/>
      </rPr>
      <t>Epreuve  EP1</t>
    </r>
    <r>
      <rPr>
        <b/>
        <sz val="11"/>
        <color theme="1"/>
        <rFont val="Arial"/>
        <family val="2"/>
      </rPr>
      <t xml:space="preserve">     </t>
    </r>
    <r>
      <rPr>
        <b/>
        <sz val="12"/>
        <color theme="1"/>
        <rFont val="Arial"/>
        <family val="2"/>
      </rPr>
      <t xml:space="preserve"> Accompagner le développement du jeune enfant</t>
    </r>
    <r>
      <rPr>
        <b/>
        <sz val="11"/>
        <color theme="1"/>
        <rFont val="Arial"/>
        <family val="2"/>
      </rPr>
      <t xml:space="preserve">
</t>
    </r>
    <r>
      <rPr>
        <b/>
        <sz val="11"/>
        <color rgb="FFFF0000"/>
        <rFont val="Arial"/>
        <family val="2"/>
      </rPr>
      <t>Centre de formation</t>
    </r>
  </si>
  <si>
    <r>
      <rPr>
        <b/>
        <sz val="10"/>
        <color rgb="FFFF0000"/>
        <rFont val="Century Gothic"/>
        <family val="2"/>
        <scheme val="minor"/>
      </rPr>
      <t>E</t>
    </r>
    <r>
      <rPr>
        <b/>
        <sz val="10"/>
        <color rgb="FFFF0000"/>
        <rFont val="Arial"/>
        <family val="2"/>
      </rPr>
      <t xml:space="preserve">n l’absence de la fiche le candidat se verra attribuer zéro à cette épreuve. </t>
    </r>
  </si>
  <si>
    <r>
      <rPr>
        <sz val="11"/>
        <color theme="1"/>
        <rFont val="Arial"/>
        <family val="2"/>
      </rPr>
      <t>Epreuve  EP1</t>
    </r>
    <r>
      <rPr>
        <b/>
        <sz val="11"/>
        <color theme="1"/>
        <rFont val="Arial"/>
        <family val="2"/>
      </rPr>
      <t xml:space="preserve">     </t>
    </r>
    <r>
      <rPr>
        <b/>
        <sz val="12"/>
        <color theme="1"/>
        <rFont val="Arial"/>
        <family val="2"/>
      </rPr>
      <t xml:space="preserve"> Accompagner le développement du jeune enfant</t>
    </r>
    <r>
      <rPr>
        <b/>
        <sz val="11"/>
        <color theme="1"/>
        <rFont val="Arial"/>
        <family val="2"/>
      </rPr>
      <t xml:space="preserve">
</t>
    </r>
    <r>
      <rPr>
        <b/>
        <sz val="11"/>
        <color rgb="FFFF0000"/>
        <rFont val="Arial"/>
        <family val="2"/>
      </rPr>
      <t>Milieu professionnel</t>
    </r>
  </si>
  <si>
    <r>
      <rPr>
        <b/>
        <sz val="10"/>
        <color theme="1"/>
        <rFont val="Arial"/>
        <family val="2"/>
      </rPr>
      <t>Activité :</t>
    </r>
    <r>
      <rPr>
        <sz val="10"/>
        <color theme="1"/>
        <rFont val="Arial"/>
        <family val="2"/>
      </rPr>
      <t xml:space="preserve"> activités mises en œuvre en PFMP de 4 semaines minimum en EAJE 
Le bilan est conduit par le tuteur et par le professeur d'enseignement professionnel
</t>
    </r>
    <r>
      <rPr>
        <sz val="10"/>
        <color rgb="FFFF0000"/>
        <rFont val="Arial"/>
        <family val="2"/>
      </rPr>
      <t>Utiliser les appréciations portées sur le document de liaison</t>
    </r>
  </si>
  <si>
    <t>T2. Adopter une posture professionnelle adaptée</t>
  </si>
  <si>
    <t>Prendre en compte les dimensions éthiques et déontologiques de son intervention</t>
  </si>
  <si>
    <t>Prendre en compte la dimension santé et sécurité au travail</t>
  </si>
  <si>
    <t xml:space="preserve">Adopter un regard critique sur sa pratique professionnelle </t>
  </si>
  <si>
    <t>• Absence de jugement
• Respect de la discrétion, de la réserve et du secret professionnels</t>
  </si>
  <si>
    <t>• Repérage des dangers, identification des risques pour l’enfant et pour le professionnel 
• Pertinence des moyens de prévention et de protections  
• Respect des normes de sécurité 
• Proposition d’améliorations susceptibles d’éviter ou réduire les risques</t>
  </si>
  <si>
    <t>• Repérage d’éléments d’observation objectifs
• Justification de son intervention en lien avec le contexte, l’enfant
• Prise de recul sur ses comportements et ses attitudes  
• Réalisme des solutions proposées ou mises en œuvre dans la limite de ses compétences</t>
  </si>
  <si>
    <t xml:space="preserve">RC3. Réaliser des soins du quotidien et accompagner l’enfant dans ses apprentissages       </t>
  </si>
  <si>
    <t>Dispenser des soins liés à l’hygiène corporelle et au confort de l’enfant
Dispenser des soins liés à l’alimentation
Dispenser des soins liés à l’élimination
Dispenser des soins liés au sommeil</t>
  </si>
  <si>
    <t>• Respect du rythme, du développement physiologique et psycho-affectif de l’enfant
• Relation privilégiée et sécurisante avec l’enfant
• Prise en compte du bien-être de l’enfant
• Relation favorisant le développement de l’autonomie de l’enfant
• Respect des règles d’hygiène et de sécurité
• Respect des normes en vigueur
• Respect des habitudes et des attentes  familiales
• Respect des protocoles, des fiches techniques
• Respect de la pudeur de l’enfant
• Adaptation des gestes aux capacités et aux besoins de l’enfant 
• Attitude favorisant la découverte progressive des  aliments
• Respect des rituels d’endormissement de l’enfant</t>
  </si>
  <si>
    <t xml:space="preserve">RC4. Appliquer les protocoles liés à la santé de l’enfant       </t>
  </si>
  <si>
    <t xml:space="preserve">Repérer des signes d’altération de la santé et du comportement : maladie, malaise, maltraitance </t>
  </si>
  <si>
    <t>• Partage des observations avec l’équipe ou le service concerné
• Fidélité de la transmission des éléments observés
• Respect des règles éthiques et du protocole mis en place par la structure d’accueil, par la collectivité territoriale (s’il existe)
• Transmission des informations préoccupantes aux personnes compétentes</t>
  </si>
  <si>
    <t>Participer à l’application des protocoles d’urgence</t>
  </si>
  <si>
    <t>Réaction adaptée à la situation en tenant compte du degré d’urgence et des limites de compétences</t>
  </si>
  <si>
    <t>Participer à l’application du protocole d’accueil individualisé (PAI)</t>
  </si>
  <si>
    <t>• Respect du PAI
• Transmission aux personnes habilitées du non-respect du PAI</t>
  </si>
  <si>
    <t>En l’absence d’une PFMP conforme aux exigences de l’épreuve (4 semaines en EAJE),</t>
  </si>
  <si>
    <t xml:space="preserve"> le candidat ne sera pas interrogé, le diplôme ne pourra être délivré. </t>
  </si>
  <si>
    <t>Coefficient : 2</t>
  </si>
  <si>
    <r>
      <rPr>
        <sz val="11"/>
        <color theme="1"/>
        <rFont val="Arial"/>
        <family val="2"/>
      </rPr>
      <t>Epreuve  EP2</t>
    </r>
    <r>
      <rPr>
        <b/>
        <sz val="11"/>
        <color theme="1"/>
        <rFont val="Arial"/>
        <family val="2"/>
      </rPr>
      <t xml:space="preserve">     </t>
    </r>
    <r>
      <rPr>
        <b/>
        <sz val="12"/>
        <color theme="1"/>
        <rFont val="Arial"/>
        <family val="2"/>
      </rPr>
      <t xml:space="preserve"> Exercer en accueil collectif</t>
    </r>
    <r>
      <rPr>
        <b/>
        <sz val="11"/>
        <color theme="1"/>
        <rFont val="Arial"/>
        <family val="2"/>
      </rPr>
      <t xml:space="preserve">
</t>
    </r>
    <r>
      <rPr>
        <b/>
        <sz val="11"/>
        <color rgb="FFFF0000"/>
        <rFont val="Arial"/>
        <family val="2"/>
      </rPr>
      <t>Centre de formation</t>
    </r>
  </si>
  <si>
    <t>RS1 - Assurer une assistance pédagogique au personnel enseignant</t>
  </si>
  <si>
    <r>
      <rPr>
        <b/>
        <sz val="10"/>
        <color rgb="FF0070C0"/>
        <rFont val="Arial"/>
        <family val="2"/>
      </rPr>
      <t>COMPETENCES</t>
    </r>
    <r>
      <rPr>
        <b/>
        <sz val="10"/>
        <color theme="1"/>
        <rFont val="Arial"/>
        <family val="2"/>
      </rPr>
      <t xml:space="preserve"> ou CONNAISSANCES</t>
    </r>
  </si>
  <si>
    <r>
      <rPr>
        <b/>
        <sz val="10"/>
        <color rgb="FF0070C0"/>
        <rFont val="Arial"/>
        <family val="2"/>
      </rPr>
      <t xml:space="preserve">Critères d'évaluation </t>
    </r>
    <r>
      <rPr>
        <b/>
        <sz val="10"/>
        <color theme="1"/>
        <rFont val="Arial"/>
        <family val="2"/>
      </rPr>
      <t>ou Indicateurs d'évaluation</t>
    </r>
  </si>
  <si>
    <t>Identifier les informations utiles à l'activité pédagogique
Mettre en place un espace favorable au bon déroulement de l'activité en lien avec les préconisations de l'enseignant
Préparer et installer les supports pédagogiques prévus par l'enseignant
Animer et surveiller un atelier sous la responsabilité de l'enseignant en sa présence
Remettre en état les lieux après une activité pédagogique</t>
  </si>
  <si>
    <t>• Respect du projet pédagogique de l'enseignant
• Aménagement de l'espace adapté à l'activité proposée et aux contraintes imposées par les locaux en lien avec les préconisations de l'enseignant
• Rangement rationnel et conforme aux règles d'hygiène et de sécurité
• Respect des principes de base lors des manutentions d'objet (PRAP)
• Respect des règles de vie de classe
• Qualité des productoons réalisées par les professionnels
• Respect des procédures
• Vérification de la qualité du résultat</t>
  </si>
  <si>
    <t>Le projet d'école et le projet pédagogique
Le plan personnalisé de scolarisation (PPS)
La double hiérarchie en écoles maternelle
Le projet éducatif territorial
Le temps scolaire et périscolaire</t>
  </si>
  <si>
    <t>Dans une situation donnée,
• Enoncer les composantes du projet d'école et du projet pédagogique
• Enoncer la procédure de mise en place d'un PPS
• Citer les éléments obligatoires figurant dans un PPS
• Expliquer la notion de double hiérarchie pour les ATSEM
• Illustrer par des exemples les activités relevant du temps scolaire et du temps périscolaire</t>
  </si>
  <si>
    <t>RS2 - Assurer des activités de remise en état des matériels et des locaux en école maternelle</t>
  </si>
  <si>
    <t>Réaliser le dépoussiérage, le nettoyage et le bionettoyage des locaux et des sanitaires dans le respect des protocoles
Remettre en état après utilisation et ranger les matériels d'entretien
Ranger les espaces de vie collective et contribuer à leur mise en valeur
Assurer la collecte, le tri et l'évacuation des déchets</t>
  </si>
  <si>
    <t>• Respect de la fréquence des opérations
• Choix correct du matériel et des produits
• Respect des protocoles
• Respect des règles d'hygiène, de sécurité, d'ergonomie, d'économie
• Qualité du résultat</t>
  </si>
  <si>
    <t>Techniques de dépoussiérage manuel et mécanique
Techniques de lavage manuel des sols et des surfaces, équipement et vaisselle
Techniques de bionettoyage des locaux, équipements et matériels
Techniques d'entretien du linge</t>
  </si>
  <si>
    <t>Définir les termes : nettoyage, désinfection, bionettoyage</t>
  </si>
  <si>
    <t>Dans une situation donnée,
• Appliquer le protocole
• Préciser les critères de choix d'une technique en fonction de la nature du support, de la nature et de la quantité des salissures, du résultat attendu
• Justifier les étapes des protocoles mis en place
• Maîtriser la technique et justifier son choix</t>
  </si>
  <si>
    <r>
      <rPr>
        <sz val="11"/>
        <color theme="1"/>
        <rFont val="Arial"/>
        <family val="2"/>
      </rPr>
      <t>Epreuve  EP2</t>
    </r>
    <r>
      <rPr>
        <b/>
        <sz val="11"/>
        <color theme="1"/>
        <rFont val="Arial"/>
        <family val="2"/>
      </rPr>
      <t xml:space="preserve">     </t>
    </r>
    <r>
      <rPr>
        <b/>
        <sz val="12"/>
        <color theme="1"/>
        <rFont val="Arial"/>
        <family val="2"/>
      </rPr>
      <t xml:space="preserve"> Exercer en accueil collectif</t>
    </r>
    <r>
      <rPr>
        <b/>
        <sz val="11"/>
        <color theme="1"/>
        <rFont val="Arial"/>
        <family val="2"/>
      </rPr>
      <t xml:space="preserve">
</t>
    </r>
    <r>
      <rPr>
        <b/>
        <sz val="11"/>
        <color rgb="FFFF0000"/>
        <rFont val="Arial"/>
        <family val="2"/>
      </rPr>
      <t>Milieu professionnel</t>
    </r>
  </si>
  <si>
    <r>
      <rPr>
        <b/>
        <sz val="10"/>
        <color theme="1"/>
        <rFont val="Arial"/>
        <family val="2"/>
      </rPr>
      <t>Activité :</t>
    </r>
    <r>
      <rPr>
        <sz val="10"/>
        <color theme="1"/>
        <rFont val="Arial"/>
        <family val="2"/>
      </rPr>
      <t xml:space="preserve"> activités mises en œuvre en PFMP de 4 semaines minimum en école maternelle ou EAJE ou ACM 
Le bilan est conduit par le tuteur et par le professeur d'enseignement professionnel
</t>
    </r>
    <r>
      <rPr>
        <sz val="10"/>
        <color rgb="FFFF0000"/>
        <rFont val="Arial"/>
        <family val="2"/>
      </rPr>
      <t>Utiliser les appréciations portées sur le document de liaison</t>
    </r>
  </si>
  <si>
    <t>T3 : Etablir une relation privilégiée et sécurisante avec l’enfant</t>
  </si>
  <si>
    <t xml:space="preserve">Communiquer avec l’enfant de manière appropriée, participer à l’acquisition du langage </t>
  </si>
  <si>
    <t>• Intervention et attitude adaptée pour amener l’enfant à participer au soin et à l’activité
• Utilisation d’un vocabulaire suscitant l’acquisition du langage
• Adaptation du mode de relation à la situation de l’enfant : portage,  toucher, contact visuel ou parole</t>
  </si>
  <si>
    <t>T4 - Coopérer avec l’ensemble des acteurs concernés dans un but de cohérence, d’adaptation et de continuité de l’accompagnement</t>
  </si>
  <si>
    <t>Adapter sa communication avec la famille en fonction du projet du lieu d’accueil</t>
  </si>
  <si>
    <t>• Respect des règles déontologiques
• Qualité de l’écoute, du questionnement, de la reformulation</t>
  </si>
  <si>
    <t>Inscrire son travail au sein d’une équipe pluri professionnelle</t>
  </si>
  <si>
    <t>• Respect des règles déontologiques
• Transmission de messages pertinents aux membres de l’équipe
• Utilisation appropriée d’outils de communication
• Utilisation d’un langage et d’un vocabulaire professionnels
• Formulation claire d’un problème à résoudre, d’une information à communiquer</t>
  </si>
  <si>
    <t xml:space="preserve">En l’absence d’une PFMP conforme aux exigences de l’épreuve (4 semaines en école maternelle ou EAJE ou ACM), le candidat ne sera pas interrogé, le diplôme ne pourra être délivré. </t>
  </si>
  <si>
    <r>
      <rPr>
        <sz val="11"/>
        <rFont val="Arial"/>
        <family val="2"/>
      </rPr>
      <t>Epreuve  EP3</t>
    </r>
    <r>
      <rPr>
        <b/>
        <sz val="11"/>
        <rFont val="Arial"/>
        <family val="2"/>
      </rPr>
      <t xml:space="preserve">    </t>
    </r>
    <r>
      <rPr>
        <b/>
        <sz val="12"/>
        <rFont val="Arial"/>
        <family val="2"/>
      </rPr>
      <t xml:space="preserve"> Exercer son activité en accueil individuel</t>
    </r>
    <r>
      <rPr>
        <b/>
        <sz val="11"/>
        <rFont val="Arial"/>
        <family val="2"/>
      </rPr>
      <t xml:space="preserve">
</t>
    </r>
    <r>
      <rPr>
        <b/>
        <sz val="11"/>
        <color rgb="FFFF0000"/>
        <rFont val="Arial"/>
        <family val="2"/>
      </rPr>
      <t>Centre de formation</t>
    </r>
  </si>
  <si>
    <t>Coefficient : 4</t>
  </si>
  <si>
    <r>
      <rPr>
        <b/>
        <sz val="10"/>
        <color theme="1"/>
        <rFont val="Arial"/>
        <family val="2"/>
      </rPr>
      <t>Activité :</t>
    </r>
    <r>
      <rPr>
        <sz val="10"/>
        <color theme="1"/>
        <rFont val="Arial"/>
        <family val="2"/>
      </rPr>
      <t xml:space="preserve">  présenter oralement un projet d'accueil élaboré à partir d'un ensemble documentaire et s'entretenir avec un jury</t>
    </r>
  </si>
  <si>
    <t>T5 - Organiser son action</t>
  </si>
  <si>
    <t>Elaborer le plan de travail, planifier ses activités de travail
S’adapter à une situation imprévue
Suivre l’état des stocks</t>
  </si>
  <si>
    <t>• Prise en compte du degré de développement et d’autonomie de l’enfant
• Prise en compte des ressources et des contraintes  
• Lecture d’un planning d’activités
• Mise en place d’une organisation prenant en compte les nouvelles priorités
• Respect des procédures d’information des responsables de l’enfant, de la structure, du service
• Prise d’initiative dans la limite de ses compétences
• Suivi de l’état des stocks adaptés au fonctionnement du lieu d’intervention
• Estimation réaliste des volumes et de la rotation des stocks
• Transmission d’une appréciation qualitative et signalement des anomalies</t>
  </si>
  <si>
    <t xml:space="preserve">RS3 - Négocier le cadre de l’accueil </t>
  </si>
  <si>
    <t xml:space="preserve">Identifier les attentes des parents 
Présenter le projet d’accueil
Elaborer le cadre organisationnel et conventionnel de l’accueil
</t>
  </si>
  <si>
    <t>• Prise en compte des vœux éducatifs des parents
• Projet d’accueil adapté à l’enfant
• Respect du dispositif de l’agrément de l’assistant maternel (cadre réglementaire et conventionnel)
• Respect des termes des  conventions collectives  nationales de travail des assistants maternels du particulier employeur ou des salariés du particulier employeur
• Respect des limites entre vie privée et vie professionnelle</t>
  </si>
  <si>
    <t>RS4 - Assurer les opérations d’entretien du logement et des espaces réservés à l’enfant</t>
  </si>
  <si>
    <t>Mettre en œuvre  les techniques de dépoussiérage,  nettoyage, bionettoyage, séchage des espaces et équipements réservés à l’enfant</t>
  </si>
  <si>
    <t>• Respect des règles d’hygiène, de sécurité, et de développement durable 
• Respect des principes de sécurité et d’économie d’effort lors de l’entretien des espaces réservés à l’enfant (PRAP)
• Choix correct du matériel, des produits
• Respect de la fréquence des opérations
• Respect des protocoles
• Qualité du résultat</t>
  </si>
  <si>
    <t>RS5 - Elaborer des repas</t>
  </si>
  <si>
    <t>Concevoir des repas</t>
  </si>
  <si>
    <t>• Menus proposés équilibrés
• Respect des étapes de la diversification alimentaire
• Prise en compte des goûts, du PAI, des potentialités et des habitudes socio-culturelles de l’enfant, des aliments à disposition
• Respect du budget alloué et du rapport qualité/prix</t>
  </si>
  <si>
    <t xml:space="preserve">Préparer des repas en milieu familial </t>
  </si>
  <si>
    <t>• Rangement rationnel et choix judicieux des zones d’entreposage ou de conservation
• Conditionnements adaptés pour la conservation
• Choix et utilisations corrects des denrées
• Choix et utilisations corrects des matériels
• Respect des recettes, des procédures d’utilisation, des modes d’emplois
• Respect des règles de sécurité, d'hygiène, d'ergonomie, d'économie
• Respect du temps imparti
• Résultat conforme aux critères organoleptiques</t>
  </si>
  <si>
    <t>Servir un repas en milieu familial</t>
  </si>
  <si>
    <t>• Respect des besoins et du rythme de l'enfant
• Disposition rationnelle et sécurisée des espaces
• Service des repas dans des conditions optimales d'ambiance 
• Choix et utilisation corrects des matériels
• Présentation adaptée aux enfants, soignée et agréable
• Respect de la température des aliments
• Respect de la durée des repas
• Tri, rangement, élimination corrects des aliments non consommés</t>
  </si>
  <si>
    <t xml:space="preserve">NOM et prénom du candidat   </t>
  </si>
  <si>
    <t>NOM et prénom du candidat</t>
  </si>
  <si>
    <r>
      <rPr>
        <b/>
        <sz val="10"/>
        <color theme="1"/>
        <rFont val="Arial"/>
        <family val="2"/>
      </rPr>
      <t xml:space="preserve">NR </t>
    </r>
    <r>
      <rPr>
        <sz val="10"/>
        <color theme="1"/>
        <rFont val="Arial"/>
        <family val="2"/>
      </rPr>
      <t xml:space="preserve">: Non réalisé         
</t>
    </r>
    <r>
      <rPr>
        <b/>
        <sz val="10"/>
        <color theme="1"/>
        <rFont val="Arial"/>
        <family val="2"/>
      </rPr>
      <t>D :</t>
    </r>
    <r>
      <rPr>
        <sz val="10"/>
        <color theme="1"/>
        <rFont val="Arial"/>
        <family val="2"/>
      </rPr>
      <t xml:space="preserve"> Ne réalise pas les performances attendues / N’énonce pas ou peu de savoir        
</t>
    </r>
    <r>
      <rPr>
        <b/>
        <sz val="10"/>
        <color theme="1"/>
        <rFont val="Arial"/>
        <family val="2"/>
      </rPr>
      <t>C </t>
    </r>
    <r>
      <rPr>
        <sz val="10"/>
        <color theme="1"/>
        <rFont val="Arial"/>
        <family val="2"/>
      </rPr>
      <t xml:space="preserve">: Ne réalise pas les performances attendues / Enonce des savoirs sans les mobiliser dans une situation donnée        
</t>
    </r>
    <r>
      <rPr>
        <b/>
        <sz val="10"/>
        <color theme="1"/>
        <rFont val="Arial"/>
        <family val="2"/>
      </rPr>
      <t>B</t>
    </r>
    <r>
      <rPr>
        <sz val="10"/>
        <color theme="1"/>
        <rFont val="Arial"/>
        <family val="2"/>
      </rPr>
      <t xml:space="preserve"> : Réalise une partie des performances attendues         
</t>
    </r>
    <r>
      <rPr>
        <b/>
        <sz val="10"/>
        <color theme="1"/>
        <rFont val="Arial"/>
        <family val="2"/>
      </rPr>
      <t>A </t>
    </r>
    <r>
      <rPr>
        <sz val="10"/>
        <color theme="1"/>
        <rFont val="Arial"/>
        <family val="2"/>
      </rPr>
      <t>: Réalise l’ensemble des performances attendues</t>
    </r>
  </si>
  <si>
    <t>D</t>
  </si>
  <si>
    <t>C</t>
  </si>
  <si>
    <t>B</t>
  </si>
  <si>
    <t>A</t>
  </si>
  <si>
    <r>
      <t xml:space="preserve">Epreuve EP1.1
</t>
    </r>
    <r>
      <rPr>
        <b/>
        <sz val="9"/>
        <color rgb="FF0070C0"/>
        <rFont val="Arial"/>
        <family val="2"/>
      </rPr>
      <t>en centre de formation</t>
    </r>
  </si>
  <si>
    <t>Accompagner le développement du jeune enfant</t>
  </si>
  <si>
    <r>
      <t xml:space="preserve">Epreuve EP1.2
</t>
    </r>
    <r>
      <rPr>
        <b/>
        <sz val="9"/>
        <color rgb="FF0070C0"/>
        <rFont val="Arial"/>
        <family val="2"/>
      </rPr>
      <t>en MP</t>
    </r>
  </si>
  <si>
    <r>
      <t xml:space="preserve">Epreuve EP2.1
</t>
    </r>
    <r>
      <rPr>
        <b/>
        <sz val="9"/>
        <color rgb="FF0070C0"/>
        <rFont val="Arial"/>
        <family val="2"/>
      </rPr>
      <t>en centre de formation</t>
    </r>
  </si>
  <si>
    <t>Excercer son activité en milieu collectif</t>
  </si>
  <si>
    <r>
      <t xml:space="preserve">Epreuve EP2.2
</t>
    </r>
    <r>
      <rPr>
        <b/>
        <sz val="9"/>
        <color rgb="FF0070C0"/>
        <rFont val="Arial"/>
        <family val="2"/>
      </rPr>
      <t>en MP</t>
    </r>
  </si>
  <si>
    <r>
      <t xml:space="preserve">Epreuve EP3
</t>
    </r>
    <r>
      <rPr>
        <b/>
        <sz val="9"/>
        <color rgb="FF0070C0"/>
        <rFont val="Arial"/>
        <family val="2"/>
      </rPr>
      <t>en centre de formation</t>
    </r>
  </si>
  <si>
    <t>Session 20….</t>
  </si>
  <si>
    <t>Session 20.…</t>
  </si>
  <si>
    <t>Total / 280:</t>
  </si>
  <si>
    <t>Nombre de semaines de PFMP (16 semaines):</t>
  </si>
  <si>
    <t>Effectuées</t>
  </si>
  <si>
    <t>Non effectuées</t>
  </si>
  <si>
    <t>Noms et signatures des évaluateurs:</t>
  </si>
  <si>
    <r>
      <rPr>
        <b/>
        <sz val="10"/>
        <color theme="1"/>
        <rFont val="Arial"/>
        <family val="2"/>
      </rPr>
      <t>Activité :</t>
    </r>
    <r>
      <rPr>
        <sz val="10"/>
        <color theme="1"/>
        <rFont val="Arial"/>
        <family val="2"/>
      </rPr>
      <t xml:space="preserve"> répondre aux questions écrites pendant 1h</t>
    </r>
  </si>
  <si>
    <t xml:space="preserve">* Notes transmises au jury arrondies au demi-point supérieur. Pour les candidats absents: noter « AB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</si>
</sst>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
    <numFmt numFmtId="165" formatCode="[&lt;=9999999]###\-####;\(###\)\ ###\-####"/>
    <numFmt numFmtId="166" formatCode="0.0"/>
  </numFmts>
  <fonts count="60" x14ac:knownFonts="1">
    <font>
      <sz val="10"/>
      <color theme="1"/>
      <name val="Century Gothic"/>
      <family val="2"/>
      <scheme val="minor"/>
    </font>
    <font>
      <sz val="11"/>
      <color theme="1"/>
      <name val="Century Gothic"/>
      <family val="2"/>
      <scheme val="minor"/>
    </font>
    <font>
      <sz val="11"/>
      <color theme="1"/>
      <name val="Century Gothic"/>
      <family val="2"/>
      <scheme val="minor"/>
    </font>
    <font>
      <b/>
      <sz val="8"/>
      <color theme="1" tint="0.14996795556505021"/>
      <name val="Century Gothic"/>
      <family val="1"/>
      <scheme val="minor"/>
    </font>
    <font>
      <sz val="8"/>
      <name val="Century Gothic"/>
      <family val="1"/>
      <scheme val="minor"/>
    </font>
    <font>
      <b/>
      <sz val="8"/>
      <color theme="1" tint="0.14996795556505021"/>
      <name val="Century Gothic"/>
      <family val="2"/>
      <scheme val="minor"/>
    </font>
    <font>
      <sz val="8"/>
      <name val="Century Gothic"/>
      <family val="2"/>
      <scheme val="minor"/>
    </font>
    <font>
      <b/>
      <sz val="22"/>
      <color theme="0"/>
      <name val="Century Gothic"/>
      <family val="2"/>
      <scheme val="major"/>
    </font>
    <font>
      <b/>
      <sz val="16"/>
      <color theme="0"/>
      <name val="Century Gothic"/>
      <family val="2"/>
      <scheme val="minor"/>
    </font>
    <font>
      <b/>
      <sz val="10"/>
      <color theme="1"/>
      <name val="Century Gothic"/>
      <family val="2"/>
      <scheme val="minor"/>
    </font>
    <font>
      <sz val="9"/>
      <color theme="1"/>
      <name val="Century Gothic"/>
      <family val="2"/>
      <scheme val="minor"/>
    </font>
    <font>
      <sz val="8"/>
      <color theme="1"/>
      <name val="Century Gothic"/>
      <family val="2"/>
      <scheme val="minor"/>
    </font>
    <font>
      <sz val="12"/>
      <color theme="3"/>
      <name val="Century Gothic"/>
      <family val="2"/>
      <scheme val="minor"/>
    </font>
    <font>
      <b/>
      <sz val="8"/>
      <color theme="1"/>
      <name val="Century Gothic"/>
      <family val="2"/>
      <scheme val="minor"/>
    </font>
    <font>
      <b/>
      <sz val="10"/>
      <color theme="1"/>
      <name val="Arial"/>
      <family val="2"/>
    </font>
    <font>
      <b/>
      <sz val="10"/>
      <color theme="3" tint="-0.24994659260841701"/>
      <name val="Century Gothic"/>
      <family val="2"/>
      <scheme val="minor"/>
    </font>
    <font>
      <sz val="8"/>
      <color theme="3" tint="-0.24994659260841701"/>
      <name val="Century Gothic"/>
      <family val="2"/>
      <scheme val="minor"/>
    </font>
    <font>
      <sz val="9"/>
      <color theme="3" tint="-0.24994659260841701"/>
      <name val="Century Gothic"/>
      <family val="2"/>
      <scheme val="minor"/>
    </font>
    <font>
      <b/>
      <sz val="8"/>
      <color theme="3" tint="-0.24994659260841701"/>
      <name val="Century Gothic"/>
      <family val="2"/>
      <scheme val="minor"/>
    </font>
    <font>
      <b/>
      <sz val="11"/>
      <color theme="1"/>
      <name val="Arial"/>
      <family val="2"/>
    </font>
    <font>
      <sz val="8"/>
      <color rgb="FFFF0000"/>
      <name val="Century Gothic"/>
      <family val="2"/>
      <scheme val="minor"/>
    </font>
    <font>
      <b/>
      <i/>
      <sz val="8"/>
      <color theme="1"/>
      <name val="Century Gothic"/>
      <family val="2"/>
      <scheme val="minor"/>
    </font>
    <font>
      <b/>
      <sz val="11"/>
      <color theme="3" tint="-0.24994659260841701"/>
      <name val="Century Gothic"/>
      <family val="2"/>
      <scheme val="minor"/>
    </font>
    <font>
      <b/>
      <sz val="11"/>
      <color theme="0"/>
      <name val="Century Gothic"/>
      <family val="2"/>
      <scheme val="minor"/>
    </font>
    <font>
      <b/>
      <sz val="10"/>
      <name val="Century Gothic"/>
      <family val="2"/>
      <scheme val="minor"/>
    </font>
    <font>
      <sz val="8"/>
      <color theme="3" tint="-0.249977111117893"/>
      <name val="Arial"/>
      <family val="2"/>
    </font>
    <font>
      <sz val="9"/>
      <name val="Century Gothic"/>
      <family val="2"/>
      <scheme val="minor"/>
    </font>
    <font>
      <b/>
      <sz val="9"/>
      <name val="Century Gothic"/>
      <family val="2"/>
      <scheme val="minor"/>
    </font>
    <font>
      <b/>
      <sz val="9"/>
      <color theme="1"/>
      <name val="Arial"/>
      <family val="2"/>
    </font>
    <font>
      <b/>
      <sz val="12"/>
      <color theme="1"/>
      <name val="Arial"/>
      <family val="2"/>
    </font>
    <font>
      <b/>
      <sz val="14"/>
      <color theme="1"/>
      <name val="Arial"/>
      <family val="2"/>
    </font>
    <font>
      <sz val="12"/>
      <color theme="1"/>
      <name val="Times New Roman"/>
      <family val="1"/>
    </font>
    <font>
      <sz val="10"/>
      <color theme="1"/>
      <name val="Arial"/>
      <family val="2"/>
    </font>
    <font>
      <sz val="8"/>
      <color theme="1"/>
      <name val="Arial"/>
      <family val="2"/>
    </font>
    <font>
      <i/>
      <sz val="10"/>
      <color theme="1"/>
      <name val="Arial"/>
      <family val="2"/>
    </font>
    <font>
      <sz val="11"/>
      <color theme="1"/>
      <name val="Arial"/>
      <family val="2"/>
    </font>
    <font>
      <sz val="9"/>
      <color theme="1"/>
      <name val="Arial"/>
      <family val="2"/>
    </font>
    <font>
      <b/>
      <sz val="11"/>
      <color rgb="FFFF0000"/>
      <name val="Arial"/>
      <family val="2"/>
    </font>
    <font>
      <sz val="12"/>
      <color theme="1"/>
      <name val="Arial"/>
      <family val="2"/>
    </font>
    <font>
      <i/>
      <sz val="12"/>
      <color theme="1"/>
      <name val="Times New Roman"/>
      <family val="1"/>
    </font>
    <font>
      <b/>
      <sz val="10"/>
      <name val="Arial"/>
      <family val="2"/>
    </font>
    <font>
      <sz val="10"/>
      <name val="Arial"/>
      <family val="2"/>
    </font>
    <font>
      <b/>
      <sz val="26"/>
      <color theme="1"/>
      <name val="Arial"/>
      <family val="2"/>
    </font>
    <font>
      <b/>
      <sz val="18"/>
      <color theme="1"/>
      <name val="Arial"/>
      <family val="2"/>
    </font>
    <font>
      <u/>
      <sz val="12"/>
      <color theme="1"/>
      <name val="Arial"/>
      <family val="2"/>
    </font>
    <font>
      <b/>
      <sz val="16"/>
      <color theme="1"/>
      <name val="Arial"/>
      <family val="2"/>
    </font>
    <font>
      <b/>
      <sz val="22"/>
      <color theme="1"/>
      <name val="Arial"/>
      <family val="2"/>
    </font>
    <font>
      <b/>
      <sz val="12"/>
      <color theme="1"/>
      <name val="Century Gothic"/>
      <family val="2"/>
      <scheme val="minor"/>
    </font>
    <font>
      <b/>
      <sz val="10"/>
      <color rgb="FFFF0000"/>
      <name val="Century Gothic"/>
      <family val="2"/>
      <scheme val="minor"/>
    </font>
    <font>
      <sz val="10"/>
      <color theme="1"/>
      <name val="Century Gothic"/>
      <family val="2"/>
      <scheme val="minor"/>
    </font>
    <font>
      <b/>
      <sz val="11"/>
      <color rgb="FF0070C0"/>
      <name val="Arial"/>
      <family val="2"/>
    </font>
    <font>
      <b/>
      <sz val="10"/>
      <color rgb="FF0070C0"/>
      <name val="Arial"/>
      <family val="2"/>
    </font>
    <font>
      <b/>
      <sz val="9"/>
      <name val="Arial"/>
      <family val="2"/>
    </font>
    <font>
      <b/>
      <sz val="10"/>
      <color rgb="FFFF0000"/>
      <name val="Arial"/>
      <family val="2"/>
    </font>
    <font>
      <sz val="10"/>
      <color rgb="FFFF0000"/>
      <name val="Arial"/>
      <family val="2"/>
    </font>
    <font>
      <b/>
      <sz val="11"/>
      <name val="Arial"/>
      <family val="2"/>
    </font>
    <font>
      <sz val="11"/>
      <name val="Arial"/>
      <family val="2"/>
    </font>
    <font>
      <b/>
      <sz val="12"/>
      <name val="Arial"/>
      <family val="2"/>
    </font>
    <font>
      <b/>
      <sz val="9"/>
      <color rgb="FF0070C0"/>
      <name val="Arial"/>
      <family val="2"/>
    </font>
    <font>
      <sz val="10"/>
      <color rgb="FF0070C0"/>
      <name val="Arial"/>
      <family val="2"/>
    </font>
  </fonts>
  <fills count="20">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0"/>
      </patternFill>
    </fill>
    <fill>
      <patternFill patternType="lightUp">
        <fgColor theme="0" tint="-0.34998626667073579"/>
        <bgColor indexed="65"/>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theme="4" tint="0.59999389629810485"/>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59999389629810485"/>
        <bgColor theme="4" tint="0.59999389629810485"/>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0.249977111117893"/>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diagonal/>
    </border>
    <border>
      <left/>
      <right style="medium">
        <color auto="1"/>
      </right>
      <top style="medium">
        <color auto="1"/>
      </top>
      <bottom style="medium">
        <color auto="1"/>
      </bottom>
      <diagonal/>
    </border>
    <border>
      <left style="thin">
        <color theme="3" tint="0.59996337778862885"/>
      </left>
      <right style="thin">
        <color theme="1" tint="0.499984740745262"/>
      </right>
      <top style="thin">
        <color theme="3" tint="0.59996337778862885"/>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4">
    <xf numFmtId="0" fontId="0" fillId="0" borderId="0"/>
    <xf numFmtId="0" fontId="7" fillId="0" borderId="0" applyNumberFormat="0" applyFill="0" applyBorder="0" applyAlignment="0" applyProtection="0"/>
    <xf numFmtId="0" fontId="3" fillId="3" borderId="1">
      <alignment vertical="center"/>
    </xf>
    <xf numFmtId="0" fontId="4" fillId="0" borderId="1">
      <alignment horizontal="left" vertical="center" wrapText="1"/>
      <protection locked="0"/>
    </xf>
    <xf numFmtId="164" fontId="4" fillId="0" borderId="1">
      <alignment horizontal="left" vertical="center" wrapText="1"/>
      <protection locked="0"/>
    </xf>
    <xf numFmtId="165" fontId="4" fillId="0" borderId="1">
      <alignment horizontal="left" vertical="center" wrapText="1"/>
      <protection locked="0"/>
    </xf>
    <xf numFmtId="0" fontId="5" fillId="4" borderId="2" applyBorder="0">
      <alignment horizontal="center" vertical="center"/>
    </xf>
    <xf numFmtId="1" fontId="5" fillId="4" borderId="1">
      <alignment horizontal="center" vertical="center"/>
    </xf>
    <xf numFmtId="0" fontId="6" fillId="5" borderId="1">
      <alignment horizontal="center" vertical="center"/>
      <protection locked="0"/>
    </xf>
    <xf numFmtId="0" fontId="6" fillId="6" borderId="1">
      <alignment horizontal="center" vertical="center"/>
    </xf>
    <xf numFmtId="0" fontId="8" fillId="0" borderId="0" applyNumberFormat="0" applyFill="0" applyBorder="0" applyAlignment="0" applyProtection="0"/>
    <xf numFmtId="0" fontId="12" fillId="0" borderId="0" applyNumberFormat="0" applyFill="0" applyBorder="0" applyAlignment="0" applyProtection="0"/>
    <xf numFmtId="0" fontId="2" fillId="0" borderId="0"/>
    <xf numFmtId="0" fontId="1" fillId="0" borderId="0"/>
  </cellStyleXfs>
  <cellXfs count="183">
    <xf numFmtId="0" fontId="0" fillId="0" borderId="0" xfId="0"/>
    <xf numFmtId="0" fontId="0" fillId="0" borderId="0" xfId="0" applyProtection="1"/>
    <xf numFmtId="0" fontId="11" fillId="0" borderId="0" xfId="0" applyFont="1" applyProtection="1"/>
    <xf numFmtId="0" fontId="9" fillId="0" borderId="0" xfId="0" applyFont="1" applyProtection="1"/>
    <xf numFmtId="0" fontId="0" fillId="0" borderId="0" xfId="0" applyFont="1" applyProtection="1"/>
    <xf numFmtId="0" fontId="23" fillId="8" borderId="0" xfId="0" applyFont="1" applyFill="1" applyAlignment="1" applyProtection="1">
      <alignment horizontal="center"/>
    </xf>
    <xf numFmtId="0" fontId="18" fillId="0" borderId="3" xfId="0" applyFont="1" applyFill="1" applyBorder="1" applyAlignment="1" applyProtection="1">
      <alignment horizontal="left"/>
    </xf>
    <xf numFmtId="0" fontId="16" fillId="0" borderId="3" xfId="0" applyFont="1" applyFill="1" applyBorder="1" applyAlignment="1" applyProtection="1">
      <alignment horizontal="left"/>
    </xf>
    <xf numFmtId="0" fontId="17" fillId="0" borderId="3" xfId="0" applyFont="1" applyFill="1" applyBorder="1" applyAlignment="1" applyProtection="1">
      <alignment horizontal="left"/>
    </xf>
    <xf numFmtId="0" fontId="22" fillId="10" borderId="4" xfId="0" applyFont="1" applyFill="1" applyBorder="1" applyAlignment="1" applyProtection="1">
      <alignment horizontal="left" vertical="center"/>
    </xf>
    <xf numFmtId="0" fontId="15" fillId="2" borderId="6" xfId="0" applyFont="1" applyFill="1" applyBorder="1" applyAlignment="1" applyProtection="1">
      <alignment horizontal="left" vertical="center" wrapText="1"/>
    </xf>
    <xf numFmtId="0" fontId="18" fillId="2" borderId="3" xfId="0" applyFont="1" applyFill="1" applyBorder="1" applyAlignment="1" applyProtection="1">
      <alignment horizontal="left"/>
    </xf>
    <xf numFmtId="0" fontId="16" fillId="2" borderId="3" xfId="0" applyFont="1" applyFill="1" applyBorder="1" applyAlignment="1" applyProtection="1">
      <alignment horizontal="left"/>
    </xf>
    <xf numFmtId="0" fontId="17" fillId="2" borderId="3" xfId="0" applyFont="1" applyFill="1" applyBorder="1" applyAlignment="1" applyProtection="1">
      <alignment horizontal="left"/>
    </xf>
    <xf numFmtId="0" fontId="26" fillId="0" borderId="3" xfId="0" applyFont="1" applyFill="1" applyBorder="1" applyAlignment="1" applyProtection="1">
      <alignment horizontal="left"/>
    </xf>
    <xf numFmtId="0" fontId="15"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left" wrapText="1"/>
    </xf>
    <xf numFmtId="0" fontId="10" fillId="2" borderId="3" xfId="0" applyFont="1" applyFill="1" applyBorder="1" applyAlignment="1" applyProtection="1">
      <alignment horizontal="left"/>
    </xf>
    <xf numFmtId="0" fontId="16" fillId="2" borderId="3" xfId="0" applyFont="1" applyFill="1" applyBorder="1" applyAlignment="1" applyProtection="1">
      <alignment horizontal="left" wrapText="1"/>
    </xf>
    <xf numFmtId="0" fontId="18" fillId="2" borderId="3" xfId="0" applyFont="1" applyFill="1" applyBorder="1" applyAlignment="1" applyProtection="1">
      <alignment vertical="center"/>
    </xf>
    <xf numFmtId="0" fontId="17" fillId="0" borderId="4" xfId="0" applyFont="1" applyFill="1" applyBorder="1" applyAlignment="1" applyProtection="1">
      <alignment horizontal="left" vertical="center" wrapText="1"/>
    </xf>
    <xf numFmtId="0" fontId="17" fillId="2" borderId="4" xfId="0" applyFont="1" applyFill="1" applyBorder="1" applyAlignment="1" applyProtection="1">
      <alignment horizontal="left" vertical="center" wrapText="1"/>
    </xf>
    <xf numFmtId="0" fontId="23" fillId="8" borderId="0" xfId="0" applyFont="1" applyFill="1" applyAlignment="1" applyProtection="1">
      <alignment horizontal="center" vertical="center"/>
    </xf>
    <xf numFmtId="0" fontId="18" fillId="0" borderId="0" xfId="0" applyFont="1" applyFill="1" applyBorder="1" applyAlignment="1" applyProtection="1">
      <alignment horizontal="left" vertical="top"/>
    </xf>
    <xf numFmtId="0" fontId="27" fillId="0" borderId="3" xfId="0" applyFont="1" applyFill="1" applyBorder="1" applyAlignment="1" applyProtection="1">
      <alignment horizontal="left"/>
    </xf>
    <xf numFmtId="0" fontId="16" fillId="0" borderId="0" xfId="0" applyFont="1" applyFill="1" applyBorder="1" applyAlignment="1" applyProtection="1">
      <alignment horizontal="left" vertical="top"/>
    </xf>
    <xf numFmtId="0" fontId="16" fillId="2" borderId="0" xfId="0" applyFont="1" applyFill="1" applyBorder="1" applyAlignment="1" applyProtection="1">
      <alignment horizontal="left"/>
    </xf>
    <xf numFmtId="0" fontId="16" fillId="0" borderId="0" xfId="0" applyFont="1" applyFill="1" applyBorder="1" applyAlignment="1" applyProtection="1">
      <alignment horizontal="left"/>
    </xf>
    <xf numFmtId="0" fontId="26" fillId="0" borderId="0" xfId="0" applyFont="1" applyProtection="1"/>
    <xf numFmtId="0" fontId="24" fillId="0" borderId="0" xfId="0" applyFont="1" applyAlignment="1" applyProtection="1">
      <alignment horizontal="right"/>
    </xf>
    <xf numFmtId="0" fontId="34" fillId="0" borderId="0" xfId="0" applyFont="1" applyAlignment="1">
      <alignment vertical="center"/>
    </xf>
    <xf numFmtId="0" fontId="31" fillId="0" borderId="0" xfId="0" applyFont="1" applyAlignment="1">
      <alignment vertical="center"/>
    </xf>
    <xf numFmtId="0" fontId="19" fillId="0" borderId="0" xfId="0" applyFont="1" applyAlignment="1">
      <alignment vertical="center"/>
    </xf>
    <xf numFmtId="0" fontId="30" fillId="0" borderId="0" xfId="0" applyFont="1" applyAlignment="1">
      <alignment horizontal="center" vertical="center"/>
    </xf>
    <xf numFmtId="0" fontId="42" fillId="0" borderId="0" xfId="0" applyFont="1" applyAlignment="1">
      <alignment horizontal="center" vertical="center"/>
    </xf>
    <xf numFmtId="0" fontId="38" fillId="0" borderId="0" xfId="0" applyFont="1" applyAlignment="1">
      <alignment vertical="center"/>
    </xf>
    <xf numFmtId="0" fontId="44" fillId="0" borderId="0" xfId="0" applyFont="1" applyAlignment="1">
      <alignment vertical="center"/>
    </xf>
    <xf numFmtId="0" fontId="29" fillId="0" borderId="0" xfId="0" applyFont="1" applyAlignment="1">
      <alignment vertical="center"/>
    </xf>
    <xf numFmtId="0" fontId="45" fillId="0" borderId="0" xfId="0" applyFont="1" applyAlignment="1">
      <alignment horizontal="left" vertical="center"/>
    </xf>
    <xf numFmtId="0" fontId="0" fillId="0" borderId="0" xfId="0" applyBorder="1" applyAlignment="1"/>
    <xf numFmtId="0" fontId="19" fillId="0" borderId="0" xfId="0" applyFont="1" applyBorder="1" applyAlignment="1">
      <alignment vertical="center"/>
    </xf>
    <xf numFmtId="0" fontId="19" fillId="0" borderId="0" xfId="13" applyFont="1" applyBorder="1" applyAlignment="1">
      <alignment horizontal="left"/>
    </xf>
    <xf numFmtId="0" fontId="28" fillId="0" borderId="0" xfId="13" applyFont="1" applyBorder="1" applyAlignment="1">
      <alignment horizontal="center" vertical="center" wrapText="1"/>
    </xf>
    <xf numFmtId="0" fontId="19" fillId="0" borderId="0" xfId="13" applyFont="1" applyBorder="1" applyAlignment="1">
      <alignment horizontal="center" vertical="center" wrapText="1"/>
    </xf>
    <xf numFmtId="0" fontId="35" fillId="0" borderId="0" xfId="13" applyFont="1" applyBorder="1" applyAlignment="1">
      <alignment horizontal="center" vertical="center"/>
    </xf>
    <xf numFmtId="0" fontId="44" fillId="9" borderId="0" xfId="0" applyFont="1" applyFill="1" applyAlignment="1">
      <alignment vertical="center"/>
    </xf>
    <xf numFmtId="0" fontId="0" fillId="9" borderId="0" xfId="0" applyFill="1"/>
    <xf numFmtId="0" fontId="35" fillId="9" borderId="0" xfId="0" applyFont="1" applyFill="1" applyAlignment="1">
      <alignment vertical="center"/>
    </xf>
    <xf numFmtId="0" fontId="19" fillId="9" borderId="0" xfId="0" applyFont="1" applyFill="1" applyAlignment="1">
      <alignment vertical="center"/>
    </xf>
    <xf numFmtId="0" fontId="19" fillId="9" borderId="0" xfId="0" applyFont="1" applyFill="1" applyBorder="1" applyAlignment="1">
      <alignment vertical="center"/>
    </xf>
    <xf numFmtId="0" fontId="38" fillId="9" borderId="0" xfId="0" applyFont="1" applyFill="1" applyAlignment="1">
      <alignment vertical="center"/>
    </xf>
    <xf numFmtId="0" fontId="29" fillId="0" borderId="14" xfId="0" applyFont="1" applyBorder="1" applyAlignment="1">
      <alignment vertical="center" wrapText="1"/>
    </xf>
    <xf numFmtId="0" fontId="29" fillId="0" borderId="14" xfId="0" applyFont="1" applyBorder="1" applyAlignment="1">
      <alignment horizontal="left" vertical="center" wrapText="1"/>
    </xf>
    <xf numFmtId="0" fontId="2" fillId="0" borderId="0" xfId="12"/>
    <xf numFmtId="0" fontId="0" fillId="0" borderId="14" xfId="0" applyFont="1" applyBorder="1" applyAlignment="1">
      <alignment horizontal="center" vertical="center"/>
    </xf>
    <xf numFmtId="0" fontId="29" fillId="0" borderId="14" xfId="0" applyFont="1" applyBorder="1" applyAlignment="1">
      <alignment horizontal="left" vertical="center"/>
    </xf>
    <xf numFmtId="0" fontId="0" fillId="0" borderId="14" xfId="0" applyBorder="1" applyAlignment="1">
      <alignment horizontal="center" vertical="center"/>
    </xf>
    <xf numFmtId="0" fontId="9" fillId="0" borderId="14" xfId="0" applyFont="1" applyBorder="1" applyAlignment="1">
      <alignment horizontal="center" vertical="center"/>
    </xf>
    <xf numFmtId="0" fontId="0" fillId="0" borderId="0" xfId="0" applyAlignment="1">
      <alignment horizontal="center" vertical="center"/>
    </xf>
    <xf numFmtId="0" fontId="43" fillId="0" borderId="0" xfId="0" applyFont="1" applyAlignment="1">
      <alignment vertical="center"/>
    </xf>
    <xf numFmtId="0" fontId="47" fillId="0" borderId="0" xfId="0" applyFont="1" applyAlignment="1">
      <alignment horizontal="right"/>
    </xf>
    <xf numFmtId="0" fontId="29" fillId="0" borderId="0" xfId="0" applyFont="1" applyFill="1" applyBorder="1" applyAlignment="1">
      <alignment horizontal="righ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19" fillId="0" borderId="0" xfId="12" applyFont="1" applyBorder="1" applyAlignment="1">
      <alignment horizontal="right" vertical="center"/>
    </xf>
    <xf numFmtId="0" fontId="14" fillId="14" borderId="8" xfId="12" applyFont="1" applyFill="1" applyBorder="1" applyAlignment="1">
      <alignment horizontal="center" vertical="center" wrapText="1"/>
    </xf>
    <xf numFmtId="0" fontId="14" fillId="14" borderId="21" xfId="12" applyFont="1" applyFill="1" applyBorder="1" applyAlignment="1">
      <alignment horizontal="center" vertical="center"/>
    </xf>
    <xf numFmtId="0" fontId="36" fillId="15" borderId="21" xfId="12" applyFont="1" applyFill="1" applyBorder="1" applyAlignment="1">
      <alignment horizontal="center" vertical="center"/>
    </xf>
    <xf numFmtId="0" fontId="50" fillId="7" borderId="14" xfId="12" applyFont="1" applyFill="1" applyBorder="1" applyAlignment="1">
      <alignment vertical="center" wrapText="1"/>
    </xf>
    <xf numFmtId="0" fontId="41" fillId="7" borderId="14" xfId="12" applyFont="1" applyFill="1" applyBorder="1" applyAlignment="1">
      <alignment horizontal="left" vertical="center" wrapText="1"/>
    </xf>
    <xf numFmtId="9" fontId="36" fillId="15" borderId="14" xfId="12" applyNumberFormat="1" applyFont="1" applyFill="1" applyBorder="1" applyAlignment="1">
      <alignment horizontal="center" vertical="center"/>
    </xf>
    <xf numFmtId="0" fontId="35" fillId="0" borderId="14" xfId="12" applyFont="1" applyBorder="1" applyAlignment="1">
      <alignment horizontal="center" vertical="center"/>
    </xf>
    <xf numFmtId="2" fontId="2" fillId="0" borderId="0" xfId="12" applyNumberFormat="1"/>
    <xf numFmtId="0" fontId="51" fillId="7" borderId="17" xfId="12" applyFont="1" applyFill="1" applyBorder="1" applyAlignment="1">
      <alignment vertical="center" wrapText="1"/>
    </xf>
    <xf numFmtId="0" fontId="41" fillId="7" borderId="14" xfId="12" applyFont="1" applyFill="1" applyBorder="1" applyAlignment="1">
      <alignment vertical="center" wrapText="1"/>
    </xf>
    <xf numFmtId="0" fontId="35" fillId="0" borderId="19" xfId="12" applyFont="1" applyBorder="1" applyAlignment="1">
      <alignment horizontal="center" vertical="center"/>
    </xf>
    <xf numFmtId="9" fontId="36" fillId="15" borderId="20" xfId="12" applyNumberFormat="1" applyFont="1" applyFill="1" applyBorder="1" applyAlignment="1">
      <alignment horizontal="center" vertical="center"/>
    </xf>
    <xf numFmtId="0" fontId="35" fillId="0" borderId="20" xfId="12" applyFont="1" applyBorder="1" applyAlignment="1">
      <alignment horizontal="center" vertical="center"/>
    </xf>
    <xf numFmtId="0" fontId="36" fillId="0" borderId="15" xfId="12" applyFont="1" applyBorder="1" applyAlignment="1">
      <alignment horizontal="center" vertical="center"/>
    </xf>
    <xf numFmtId="9" fontId="33" fillId="0" borderId="13" xfId="12" applyNumberFormat="1" applyFont="1" applyFill="1" applyBorder="1" applyAlignment="1">
      <alignment horizontal="center" vertical="center"/>
    </xf>
    <xf numFmtId="0" fontId="19" fillId="0" borderId="0" xfId="12" applyFont="1" applyFill="1" applyBorder="1" applyAlignment="1">
      <alignment horizontal="left" vertical="center"/>
    </xf>
    <xf numFmtId="0" fontId="14" fillId="14" borderId="22" xfId="12" applyFont="1" applyFill="1" applyBorder="1" applyAlignment="1">
      <alignment horizontal="center" vertical="center"/>
    </xf>
    <xf numFmtId="0" fontId="51" fillId="7" borderId="14" xfId="12" applyFont="1" applyFill="1" applyBorder="1" applyAlignment="1">
      <alignment vertical="center" wrapText="1"/>
    </xf>
    <xf numFmtId="0" fontId="32" fillId="0" borderId="14" xfId="12" applyFont="1" applyBorder="1" applyAlignment="1">
      <alignment horizontal="center" vertical="center"/>
    </xf>
    <xf numFmtId="0" fontId="51" fillId="0" borderId="14" xfId="0" applyFont="1" applyBorder="1" applyAlignment="1">
      <alignment vertical="center" wrapText="1"/>
    </xf>
    <xf numFmtId="0" fontId="48" fillId="0" borderId="0" xfId="0" applyFont="1"/>
    <xf numFmtId="0" fontId="19" fillId="17" borderId="27" xfId="12" applyFont="1" applyFill="1" applyBorder="1" applyAlignment="1">
      <alignment horizontal="center" vertical="center"/>
    </xf>
    <xf numFmtId="0" fontId="41" fillId="0" borderId="14" xfId="0" applyFont="1" applyBorder="1" applyAlignment="1">
      <alignment horizontal="left" vertical="center" wrapText="1"/>
    </xf>
    <xf numFmtId="0" fontId="49" fillId="0" borderId="0" xfId="12" applyFont="1" applyBorder="1"/>
    <xf numFmtId="0" fontId="49" fillId="0" borderId="0" xfId="0" applyFont="1" applyBorder="1"/>
    <xf numFmtId="0" fontId="35" fillId="12" borderId="14" xfId="13" applyFont="1" applyFill="1" applyBorder="1" applyAlignment="1">
      <alignment horizontal="left" vertical="center"/>
    </xf>
    <xf numFmtId="0" fontId="35" fillId="12" borderId="14" xfId="13" applyFont="1" applyFill="1" applyBorder="1" applyAlignment="1">
      <alignment horizontal="center" vertical="center"/>
    </xf>
    <xf numFmtId="0" fontId="35" fillId="18" borderId="14" xfId="13" applyFont="1" applyFill="1" applyBorder="1" applyAlignment="1">
      <alignment horizontal="left" vertical="center"/>
    </xf>
    <xf numFmtId="0" fontId="35" fillId="18" borderId="14" xfId="13" applyFont="1" applyFill="1" applyBorder="1" applyAlignment="1">
      <alignment horizontal="center" vertical="center"/>
    </xf>
    <xf numFmtId="0" fontId="40" fillId="0" borderId="14" xfId="0" applyFont="1" applyBorder="1" applyAlignment="1">
      <alignment vertical="center" wrapText="1"/>
    </xf>
    <xf numFmtId="0" fontId="51" fillId="0" borderId="14" xfId="0" applyFont="1" applyBorder="1" applyAlignment="1">
      <alignment horizontal="left" vertical="center" wrapText="1"/>
    </xf>
    <xf numFmtId="0" fontId="56" fillId="19" borderId="14" xfId="13" applyFont="1" applyFill="1" applyBorder="1" applyAlignment="1">
      <alignment horizontal="left" vertical="center"/>
    </xf>
    <xf numFmtId="0" fontId="56" fillId="19" borderId="14" xfId="13" applyFont="1" applyFill="1" applyBorder="1" applyAlignment="1">
      <alignment horizontal="center" vertical="center"/>
    </xf>
    <xf numFmtId="0" fontId="40" fillId="14" borderId="8" xfId="12" applyFont="1" applyFill="1" applyBorder="1" applyAlignment="1">
      <alignment horizontal="center" vertical="center" wrapText="1"/>
    </xf>
    <xf numFmtId="0" fontId="40" fillId="14" borderId="21" xfId="12" applyFont="1" applyFill="1" applyBorder="1" applyAlignment="1">
      <alignment horizontal="center" vertical="center"/>
    </xf>
    <xf numFmtId="0" fontId="32" fillId="0" borderId="14" xfId="0" applyFont="1" applyBorder="1" applyAlignment="1">
      <alignment vertical="center" wrapText="1"/>
    </xf>
    <xf numFmtId="0" fontId="19" fillId="0" borderId="0" xfId="0" applyFont="1" applyAlignment="1">
      <alignment horizontal="right" vertical="center"/>
    </xf>
    <xf numFmtId="0" fontId="59" fillId="7" borderId="14" xfId="12" applyFont="1" applyFill="1" applyBorder="1" applyAlignment="1">
      <alignment horizontal="left" vertical="center" wrapText="1"/>
    </xf>
    <xf numFmtId="0" fontId="0" fillId="0" borderId="0" xfId="0" applyAlignment="1"/>
    <xf numFmtId="0" fontId="0" fillId="0" borderId="0" xfId="0" applyAlignment="1">
      <alignment horizontal="left" vertical="center"/>
    </xf>
    <xf numFmtId="0" fontId="0" fillId="0" borderId="7" xfId="0" applyBorder="1"/>
    <xf numFmtId="0" fontId="29" fillId="0" borderId="0" xfId="0" applyFont="1" applyBorder="1" applyAlignment="1">
      <alignment horizontal="center" vertical="center"/>
    </xf>
    <xf numFmtId="0" fontId="19" fillId="9" borderId="0" xfId="0" applyFont="1" applyFill="1" applyAlignment="1">
      <alignment horizontal="center" vertical="center"/>
    </xf>
    <xf numFmtId="0" fontId="19" fillId="9" borderId="0" xfId="0" applyFont="1" applyFill="1"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39" fillId="0" borderId="0" xfId="0" applyFont="1" applyAlignment="1">
      <alignment horizontal="left" vertical="center" wrapText="1"/>
    </xf>
    <xf numFmtId="0" fontId="0" fillId="0" borderId="0" xfId="0" applyAlignment="1">
      <alignment wrapText="1"/>
    </xf>
    <xf numFmtId="0" fontId="46" fillId="13" borderId="0" xfId="0" applyFont="1" applyFill="1" applyAlignment="1">
      <alignment horizontal="center" vertical="center" wrapText="1"/>
    </xf>
    <xf numFmtId="0" fontId="43" fillId="0" borderId="0" xfId="0" applyFont="1" applyAlignment="1">
      <alignment horizontal="center" vertical="center"/>
    </xf>
    <xf numFmtId="0" fontId="29" fillId="0" borderId="0" xfId="0" applyFont="1" applyAlignment="1">
      <alignment horizontal="left" vertical="center"/>
    </xf>
    <xf numFmtId="0" fontId="45" fillId="0" borderId="0" xfId="0" applyFont="1" applyAlignment="1">
      <alignment horizontal="left" vertical="center"/>
    </xf>
    <xf numFmtId="0" fontId="0" fillId="0" borderId="0" xfId="0" applyAlignment="1">
      <alignment horizontal="left" vertical="center"/>
    </xf>
    <xf numFmtId="0" fontId="32" fillId="0" borderId="0" xfId="0" applyFont="1" applyAlignment="1">
      <alignment horizontal="left" vertical="center"/>
    </xf>
    <xf numFmtId="0" fontId="19" fillId="9" borderId="13" xfId="0" applyFont="1" applyFill="1" applyBorder="1" applyAlignment="1">
      <alignment horizontal="center" vertical="center"/>
    </xf>
    <xf numFmtId="0" fontId="19" fillId="9" borderId="12" xfId="0" applyFont="1" applyFill="1" applyBorder="1" applyAlignment="1">
      <alignment horizontal="center" vertical="center"/>
    </xf>
    <xf numFmtId="0" fontId="9" fillId="0" borderId="13"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 xfId="0" applyFont="1" applyBorder="1" applyAlignment="1" applyProtection="1">
      <alignment horizontal="center" vertical="top" wrapText="1"/>
      <protection locked="0"/>
    </xf>
    <xf numFmtId="0" fontId="0" fillId="0" borderId="16"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32" fillId="11" borderId="25" xfId="12" applyFont="1" applyFill="1" applyBorder="1" applyAlignment="1">
      <alignment horizontal="left" vertical="center" wrapText="1"/>
    </xf>
    <xf numFmtId="0" fontId="32" fillId="11" borderId="26" xfId="12" applyFont="1" applyFill="1" applyBorder="1" applyAlignment="1">
      <alignment horizontal="left" vertical="center" wrapText="1"/>
    </xf>
    <xf numFmtId="166" fontId="19" fillId="17" borderId="13" xfId="12" applyNumberFormat="1" applyFont="1" applyFill="1" applyBorder="1" applyAlignment="1">
      <alignment horizontal="center" vertical="center"/>
    </xf>
    <xf numFmtId="166" fontId="19" fillId="17" borderId="16" xfId="12" applyNumberFormat="1" applyFont="1" applyFill="1" applyBorder="1" applyAlignment="1">
      <alignment horizontal="center" vertical="center"/>
    </xf>
    <xf numFmtId="166" fontId="19" fillId="17" borderId="12" xfId="12" applyNumberFormat="1" applyFont="1" applyFill="1" applyBorder="1" applyAlignment="1">
      <alignment horizontal="center" vertical="center"/>
    </xf>
    <xf numFmtId="0" fontId="32" fillId="0" borderId="0" xfId="12" applyFont="1" applyBorder="1" applyAlignment="1">
      <alignment horizontal="left" vertical="center" wrapText="1"/>
    </xf>
    <xf numFmtId="0" fontId="32" fillId="0" borderId="0" xfId="12" applyFont="1" applyAlignment="1">
      <alignment horizontal="left" vertical="center" wrapText="1"/>
    </xf>
    <xf numFmtId="0" fontId="28" fillId="9" borderId="11" xfId="12" applyFont="1" applyFill="1" applyBorder="1" applyAlignment="1">
      <alignment horizontal="left" vertical="center"/>
    </xf>
    <xf numFmtId="0" fontId="28" fillId="9" borderId="23" xfId="12" applyFont="1" applyFill="1" applyBorder="1" applyAlignment="1">
      <alignment horizontal="left" vertical="center"/>
    </xf>
    <xf numFmtId="0" fontId="28" fillId="9" borderId="10" xfId="12" applyFont="1" applyFill="1" applyBorder="1" applyAlignment="1">
      <alignment horizontal="left" vertical="center"/>
    </xf>
    <xf numFmtId="0" fontId="52" fillId="9" borderId="14" xfId="12" applyFont="1" applyFill="1" applyBorder="1" applyAlignment="1">
      <alignment horizontal="center" vertical="center" wrapText="1"/>
    </xf>
    <xf numFmtId="0" fontId="14" fillId="16" borderId="14" xfId="12" applyFont="1" applyFill="1" applyBorder="1" applyAlignment="1">
      <alignment horizontal="center" vertical="center" wrapText="1"/>
    </xf>
    <xf numFmtId="0" fontId="19" fillId="12" borderId="13" xfId="13" applyFont="1" applyFill="1" applyBorder="1" applyAlignment="1">
      <alignment horizontal="center" vertical="center" wrapText="1"/>
    </xf>
    <xf numFmtId="0" fontId="19" fillId="12" borderId="12" xfId="13" applyFont="1" applyFill="1" applyBorder="1" applyAlignment="1">
      <alignment horizontal="center" vertical="center" wrapText="1"/>
    </xf>
    <xf numFmtId="0" fontId="19" fillId="12" borderId="16" xfId="13" applyFont="1" applyFill="1" applyBorder="1" applyAlignment="1">
      <alignment horizontal="center" vertical="center" wrapText="1"/>
    </xf>
    <xf numFmtId="0" fontId="19" fillId="12" borderId="13" xfId="13" applyFont="1" applyFill="1" applyBorder="1" applyAlignment="1" applyProtection="1">
      <alignment horizontal="center" vertical="center" wrapText="1"/>
      <protection locked="0"/>
    </xf>
    <xf numFmtId="0" fontId="19" fillId="12" borderId="16" xfId="13" applyFont="1" applyFill="1" applyBorder="1" applyAlignment="1" applyProtection="1">
      <alignment horizontal="center" vertical="center" wrapText="1"/>
      <protection locked="0"/>
    </xf>
    <xf numFmtId="0" fontId="19" fillId="12" borderId="12" xfId="13" applyFont="1" applyFill="1" applyBorder="1" applyAlignment="1" applyProtection="1">
      <alignment horizontal="center" vertical="center" wrapText="1"/>
      <protection locked="0"/>
    </xf>
    <xf numFmtId="0" fontId="19" fillId="0" borderId="0" xfId="13" applyFont="1" applyBorder="1" applyAlignment="1">
      <alignment horizontal="right" vertical="center" wrapText="1"/>
    </xf>
    <xf numFmtId="0" fontId="19" fillId="0" borderId="8" xfId="13" applyFont="1" applyBorder="1" applyAlignment="1" applyProtection="1">
      <alignment horizontal="center" vertical="center"/>
      <protection locked="0"/>
    </xf>
    <xf numFmtId="0" fontId="19" fillId="0" borderId="9" xfId="13" applyFont="1" applyBorder="1" applyAlignment="1" applyProtection="1">
      <alignment horizontal="center" vertical="center"/>
      <protection locked="0"/>
    </xf>
    <xf numFmtId="0" fontId="19" fillId="0" borderId="5" xfId="13" applyFont="1" applyBorder="1" applyAlignment="1" applyProtection="1">
      <alignment horizontal="center" vertical="center"/>
      <protection locked="0"/>
    </xf>
    <xf numFmtId="0" fontId="0" fillId="0" borderId="13" xfId="0" applyBorder="1" applyAlignment="1" applyProtection="1">
      <alignment horizontal="center" vertical="top" wrapText="1"/>
      <protection locked="0"/>
    </xf>
    <xf numFmtId="0" fontId="32" fillId="0" borderId="0" xfId="12" applyFont="1" applyBorder="1" applyAlignment="1">
      <alignment horizontal="center" vertical="center"/>
    </xf>
    <xf numFmtId="0" fontId="28" fillId="9" borderId="11" xfId="12" applyFont="1" applyFill="1" applyBorder="1" applyAlignment="1">
      <alignment horizontal="center" vertical="center"/>
    </xf>
    <xf numFmtId="0" fontId="28" fillId="9" borderId="23" xfId="12" applyFont="1" applyFill="1" applyBorder="1" applyAlignment="1">
      <alignment horizontal="center" vertical="center"/>
    </xf>
    <xf numFmtId="0" fontId="28" fillId="9" borderId="10" xfId="12" applyFont="1" applyFill="1" applyBorder="1" applyAlignment="1">
      <alignment horizontal="center" vertical="center"/>
    </xf>
    <xf numFmtId="0" fontId="40" fillId="7" borderId="14" xfId="12" applyFont="1" applyFill="1" applyBorder="1" applyAlignment="1">
      <alignment horizontal="left" vertical="center" wrapText="1"/>
    </xf>
    <xf numFmtId="0" fontId="19" fillId="18" borderId="13" xfId="13" applyFont="1" applyFill="1" applyBorder="1" applyAlignment="1">
      <alignment horizontal="center" vertical="center" wrapText="1"/>
    </xf>
    <xf numFmtId="0" fontId="19" fillId="18" borderId="12" xfId="13" applyFont="1" applyFill="1" applyBorder="1" applyAlignment="1">
      <alignment horizontal="center" vertical="center" wrapText="1"/>
    </xf>
    <xf numFmtId="0" fontId="19" fillId="18" borderId="13" xfId="13" applyFont="1" applyFill="1" applyBorder="1" applyAlignment="1" applyProtection="1">
      <alignment horizontal="center" vertical="center" wrapText="1"/>
      <protection locked="0"/>
    </xf>
    <xf numFmtId="0" fontId="19" fillId="18" borderId="16" xfId="13" applyFont="1" applyFill="1" applyBorder="1" applyAlignment="1" applyProtection="1">
      <alignment horizontal="center" vertical="center" wrapText="1"/>
      <protection locked="0"/>
    </xf>
    <xf numFmtId="0" fontId="19" fillId="18" borderId="12" xfId="13" applyFont="1" applyFill="1" applyBorder="1" applyAlignment="1" applyProtection="1">
      <alignment horizontal="center" vertical="center" wrapText="1"/>
      <protection locked="0"/>
    </xf>
    <xf numFmtId="0" fontId="19" fillId="18" borderId="16" xfId="13" applyFont="1" applyFill="1" applyBorder="1" applyAlignment="1">
      <alignment horizontal="center" vertical="center" wrapText="1"/>
    </xf>
    <xf numFmtId="0" fontId="48" fillId="0" borderId="0" xfId="0" applyFont="1" applyAlignment="1">
      <alignment horizontal="center" wrapText="1"/>
    </xf>
    <xf numFmtId="0" fontId="52" fillId="9" borderId="24" xfId="12" applyFont="1" applyFill="1" applyBorder="1" applyAlignment="1">
      <alignment horizontal="center" vertical="center" wrapText="1"/>
    </xf>
    <xf numFmtId="0" fontId="52" fillId="9" borderId="16" xfId="12" applyFont="1" applyFill="1" applyBorder="1" applyAlignment="1">
      <alignment horizontal="center" vertical="center" wrapText="1"/>
    </xf>
    <xf numFmtId="0" fontId="52" fillId="9" borderId="18" xfId="12" applyFont="1" applyFill="1" applyBorder="1" applyAlignment="1">
      <alignment horizontal="center" vertical="center" wrapText="1"/>
    </xf>
    <xf numFmtId="0" fontId="14" fillId="16" borderId="8" xfId="12" applyFont="1" applyFill="1" applyBorder="1" applyAlignment="1">
      <alignment horizontal="center" vertical="center" wrapText="1"/>
    </xf>
    <xf numFmtId="0" fontId="14" fillId="16" borderId="9" xfId="12" applyFont="1" applyFill="1" applyBorder="1" applyAlignment="1">
      <alignment horizontal="center" vertical="center" wrapText="1"/>
    </xf>
    <xf numFmtId="0" fontId="14" fillId="16" borderId="5" xfId="12" applyFont="1" applyFill="1" applyBorder="1" applyAlignment="1">
      <alignment horizontal="center" vertical="center" wrapText="1"/>
    </xf>
    <xf numFmtId="0" fontId="55" fillId="19" borderId="13" xfId="13" applyFont="1" applyFill="1" applyBorder="1" applyAlignment="1">
      <alignment horizontal="center" vertical="center" wrapText="1"/>
    </xf>
    <xf numFmtId="0" fontId="55" fillId="19" borderId="12" xfId="13" applyFont="1" applyFill="1" applyBorder="1" applyAlignment="1">
      <alignment horizontal="center" vertical="center" wrapText="1"/>
    </xf>
    <xf numFmtId="0" fontId="55" fillId="19" borderId="13" xfId="13" applyFont="1" applyFill="1" applyBorder="1" applyAlignment="1" applyProtection="1">
      <alignment horizontal="center" vertical="center" wrapText="1"/>
      <protection locked="0"/>
    </xf>
    <xf numFmtId="0" fontId="55" fillId="19" borderId="16" xfId="13" applyFont="1" applyFill="1" applyBorder="1" applyAlignment="1" applyProtection="1">
      <alignment horizontal="center" vertical="center" wrapText="1"/>
      <protection locked="0"/>
    </xf>
    <xf numFmtId="0" fontId="55" fillId="19" borderId="12" xfId="13" applyFont="1" applyFill="1" applyBorder="1" applyAlignment="1" applyProtection="1">
      <alignment horizontal="center" vertical="center" wrapText="1"/>
      <protection locked="0"/>
    </xf>
    <xf numFmtId="0" fontId="55" fillId="19" borderId="16" xfId="13" applyFont="1" applyFill="1" applyBorder="1" applyAlignment="1">
      <alignment horizontal="center" vertical="center" wrapText="1"/>
    </xf>
  </cellXfs>
  <cellStyles count="14">
    <cellStyle name="Attendance Totals" xfId="7"/>
    <cellStyle name="Birthdate" xfId="4"/>
    <cellStyle name="Month" xfId="6"/>
    <cellStyle name="Normal" xfId="0" builtinId="0" customBuiltin="1"/>
    <cellStyle name="Normal 2" xfId="12"/>
    <cellStyle name="Normal 2 2" xfId="13"/>
    <cellStyle name="Phone Number" xfId="5"/>
    <cellStyle name="Student Information" xfId="2"/>
    <cellStyle name="Student Information - user entered" xfId="3"/>
    <cellStyle name="Titre" xfId="1" builtinId="15" customBuiltin="1"/>
    <cellStyle name="Titre 1" xfId="10" builtinId="16" customBuiltin="1"/>
    <cellStyle name="Titre 2" xfId="11" builtinId="17" customBuiltin="1"/>
    <cellStyle name="Weekday" xfId="8"/>
    <cellStyle name="Weekend" xfId="9"/>
  </cellStyles>
  <dxfs count="10">
    <dxf>
      <fill>
        <patternFill>
          <bgColor theme="4" tint="0.79998168889431442"/>
        </patternFill>
      </fill>
    </dxf>
    <dxf>
      <fill>
        <patternFill patternType="none">
          <fgColor indexed="64"/>
          <bgColor auto="1"/>
        </patternFill>
      </fill>
    </dxf>
    <dxf>
      <font>
        <b/>
        <i/>
      </font>
      <border>
        <top style="double">
          <color theme="1"/>
        </top>
      </border>
    </dxf>
    <dxf>
      <font>
        <b/>
        <i val="0"/>
        <color theme="0"/>
      </font>
      <fill>
        <patternFill>
          <bgColor theme="4"/>
        </patternFill>
      </fill>
      <border>
        <left style="thin">
          <color theme="3"/>
        </left>
        <right style="thin">
          <color theme="3"/>
        </right>
        <top style="thin">
          <color theme="4" tint="-0.499984740745262"/>
        </top>
        <bottom style="medium">
          <color theme="4" tint="-0.499984740745262"/>
        </bottom>
        <vertical style="thin">
          <color theme="3"/>
        </vertical>
        <horizontal style="thin">
          <color theme="3"/>
        </horizontal>
      </border>
    </dxf>
    <dxf>
      <font>
        <color theme="3" tint="-0.2499465926084170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
      <fill>
        <patternFill>
          <bgColor theme="4" tint="0.79998168889431442"/>
        </patternFill>
      </fill>
    </dxf>
    <dxf>
      <fill>
        <patternFill patternType="none">
          <fgColor indexed="64"/>
          <bgColor auto="1"/>
        </patternFill>
      </fill>
    </dxf>
    <dxf>
      <font>
        <b val="0"/>
        <i val="0"/>
        <strike val="0"/>
      </font>
      <border>
        <top style="double">
          <color theme="1"/>
        </top>
      </border>
    </dxf>
    <dxf>
      <font>
        <color theme="1"/>
      </font>
      <fill>
        <patternFill>
          <bgColor theme="4" tint="0.79998168889431442"/>
        </patternFill>
      </fill>
      <border>
        <left style="thin">
          <color theme="3"/>
        </left>
        <right style="thin">
          <color theme="3"/>
        </right>
        <top style="medium">
          <color theme="3"/>
        </top>
        <bottom style="thin">
          <color theme="3"/>
        </bottom>
        <vertical style="thin">
          <color theme="3"/>
        </vertical>
        <horizontal style="thin">
          <color theme="3"/>
        </horizontal>
      </border>
    </dxf>
    <dxf>
      <font>
        <color theme="1"/>
      </font>
      <border>
        <left style="thin">
          <color theme="3" tint="0.59996337778862885"/>
        </left>
        <right style="thin">
          <color theme="3" tint="0.59996337778862885"/>
        </right>
        <top style="thin">
          <color theme="3" tint="0.59996337778862885"/>
        </top>
        <bottom style="thin">
          <color theme="3" tint="0.59996337778862885"/>
        </bottom>
        <vertical style="thin">
          <color theme="3" tint="0.59996337778862885"/>
        </vertical>
        <horizontal style="thin">
          <color theme="3" tint="0.59996337778862885"/>
        </horizontal>
      </border>
    </dxf>
  </dxfs>
  <tableStyles count="2" defaultTableStyle="TableStyleMedium2" defaultPivotStyle="PivotStyleLight16">
    <tableStyle name="Employee Absence Table" pivot="0" count="5">
      <tableStyleElement type="wholeTable" dxfId="9"/>
      <tableStyleElement type="headerRow" dxfId="8"/>
      <tableStyleElement type="totalRow" dxfId="7"/>
      <tableStyleElement type="firstRowStripe" dxfId="6"/>
      <tableStyleElement type="secondRowStripe" dxfId="5"/>
    </tableStyle>
    <tableStyle name="Student List" pivot="0" count="5">
      <tableStyleElement type="wholeTable" dxfId="4"/>
      <tableStyleElement type="headerRow" dxfId="3"/>
      <tableStyleElement type="totalRow" dxfId="2"/>
      <tableStyleElement type="firstRowStripe" dxfId="1"/>
      <tableStyleElement type="secondRowStripe" dxfId="0"/>
    </tableStyle>
  </tableStyles>
  <colors>
    <mruColors>
      <color rgb="FFF0D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11907</xdr:rowOff>
    </xdr:from>
    <xdr:to>
      <xdr:col>1</xdr:col>
      <xdr:colOff>428624</xdr:colOff>
      <xdr:row>7</xdr:row>
      <xdr:rowOff>47625</xdr:rowOff>
    </xdr:to>
    <xdr:pic>
      <xdr:nvPicPr>
        <xdr:cNvPr id="5" name="Image 4" descr="D:\CHARGE DE MISSION 10\CAP AE PE\formations 2017 2018\GT\GT 26 09 17\unnamed.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 y="178595"/>
          <a:ext cx="1619249" cy="18216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Student Attendance Record">
      <a:dk1>
        <a:sysClr val="windowText" lastClr="000000"/>
      </a:dk1>
      <a:lt1>
        <a:sysClr val="window" lastClr="FFFFFF"/>
      </a:lt1>
      <a:dk2>
        <a:srgbClr val="645050"/>
      </a:dk2>
      <a:lt2>
        <a:srgbClr val="FAF0DC"/>
      </a:lt2>
      <a:accent1>
        <a:srgbClr val="4BACC6"/>
      </a:accent1>
      <a:accent2>
        <a:srgbClr val="FFD264"/>
      </a:accent2>
      <a:accent3>
        <a:srgbClr val="FF9354"/>
      </a:accent3>
      <a:accent4>
        <a:srgbClr val="B4D23C"/>
      </a:accent4>
      <a:accent5>
        <a:srgbClr val="AE701E"/>
      </a:accent5>
      <a:accent6>
        <a:srgbClr val="003CC9"/>
      </a:accent6>
      <a:hlink>
        <a:srgbClr val="457CFF"/>
      </a:hlink>
      <a:folHlink>
        <a:srgbClr val="EDC796"/>
      </a:folHlink>
    </a:clrScheme>
    <a:fontScheme name="Student Attendance Record">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2:H52"/>
  <sheetViews>
    <sheetView topLeftCell="A22" zoomScale="80" zoomScaleNormal="80" zoomScalePageLayoutView="80" workbookViewId="0">
      <selection activeCell="K34" sqref="K34"/>
    </sheetView>
  </sheetViews>
  <sheetFormatPr baseColWidth="10" defaultRowHeight="13.5" x14ac:dyDescent="0.25"/>
  <cols>
    <col min="1" max="1" width="18.7109375" customWidth="1"/>
    <col min="2" max="2" width="50.85546875" customWidth="1"/>
    <col min="3" max="3" width="3.85546875" customWidth="1"/>
    <col min="5" max="5" width="4.7109375" customWidth="1"/>
    <col min="6" max="6" width="11.28515625" customWidth="1"/>
    <col min="7" max="7" width="6.28515625" customWidth="1"/>
    <col min="8" max="8" width="7.7109375" customWidth="1"/>
  </cols>
  <sheetData>
    <row r="2" spans="1:8" x14ac:dyDescent="0.25">
      <c r="E2" s="109"/>
      <c r="F2" s="110"/>
      <c r="G2" s="111"/>
    </row>
    <row r="3" spans="1:8" x14ac:dyDescent="0.25">
      <c r="E3" s="112"/>
      <c r="F3" s="113"/>
      <c r="G3" s="114"/>
    </row>
    <row r="4" spans="1:8" ht="33.75" x14ac:dyDescent="0.25">
      <c r="A4" s="34"/>
      <c r="D4" s="121" t="s">
        <v>331</v>
      </c>
      <c r="E4" s="112"/>
      <c r="F4" s="113"/>
      <c r="G4" s="114"/>
    </row>
    <row r="5" spans="1:8" ht="33.75" x14ac:dyDescent="0.25">
      <c r="A5" s="34"/>
      <c r="D5" s="122"/>
      <c r="E5" s="112"/>
      <c r="F5" s="113"/>
      <c r="G5" s="114"/>
    </row>
    <row r="6" spans="1:8" ht="33.75" x14ac:dyDescent="0.25">
      <c r="A6" s="34"/>
      <c r="E6" s="115"/>
      <c r="F6" s="116"/>
      <c r="G6" s="117"/>
    </row>
    <row r="9" spans="1:8" ht="69.95" customHeight="1" x14ac:dyDescent="0.25">
      <c r="B9" s="123" t="s">
        <v>336</v>
      </c>
      <c r="C9" s="123"/>
      <c r="D9" s="123"/>
      <c r="E9" s="123"/>
      <c r="F9" s="123"/>
      <c r="G9" s="123"/>
    </row>
    <row r="10" spans="1:8" ht="15.6" customHeight="1" x14ac:dyDescent="0.25">
      <c r="A10" s="31"/>
      <c r="D10" s="34"/>
    </row>
    <row r="11" spans="1:8" ht="28.5" customHeight="1" x14ac:dyDescent="0.25">
      <c r="B11" s="124" t="s">
        <v>342</v>
      </c>
      <c r="C11" s="124"/>
      <c r="D11" s="124"/>
      <c r="E11" s="124"/>
      <c r="F11" s="124"/>
      <c r="G11" s="124"/>
      <c r="H11" s="59"/>
    </row>
    <row r="12" spans="1:8" ht="18" x14ac:dyDescent="0.25">
      <c r="B12" s="60" t="s">
        <v>466</v>
      </c>
      <c r="D12" s="33"/>
    </row>
    <row r="13" spans="1:8" ht="15" x14ac:dyDescent="0.25">
      <c r="A13" s="35"/>
    </row>
    <row r="14" spans="1:8" ht="15" x14ac:dyDescent="0.25">
      <c r="A14" s="36"/>
    </row>
    <row r="15" spans="1:8" ht="15" x14ac:dyDescent="0.25">
      <c r="A15" s="35"/>
      <c r="B15" s="103"/>
    </row>
    <row r="16" spans="1:8" ht="15" x14ac:dyDescent="0.25">
      <c r="A16" s="35"/>
      <c r="B16" s="104"/>
    </row>
    <row r="17" spans="1:8" ht="16.5" thickBot="1" x14ac:dyDescent="0.3">
      <c r="A17" s="31"/>
    </row>
    <row r="18" spans="1:8" ht="33.6" customHeight="1" thickBot="1" x14ac:dyDescent="0.3">
      <c r="A18" s="37" t="s">
        <v>337</v>
      </c>
      <c r="D18" s="118"/>
      <c r="E18" s="119"/>
      <c r="F18" s="119"/>
      <c r="G18" s="120"/>
      <c r="H18" s="39"/>
    </row>
    <row r="19" spans="1:8" ht="15.75" x14ac:dyDescent="0.25">
      <c r="A19" s="31"/>
    </row>
    <row r="20" spans="1:8" ht="15.75" x14ac:dyDescent="0.25">
      <c r="A20" s="31"/>
    </row>
    <row r="21" spans="1:8" ht="20.25" x14ac:dyDescent="0.25">
      <c r="A21" s="38" t="s">
        <v>335</v>
      </c>
    </row>
    <row r="22" spans="1:8" ht="18.600000000000001" customHeight="1" x14ac:dyDescent="0.25">
      <c r="A22" s="38"/>
      <c r="D22" s="57" t="s">
        <v>350</v>
      </c>
      <c r="E22" s="54" t="s">
        <v>353</v>
      </c>
      <c r="F22" s="57" t="s">
        <v>351</v>
      </c>
    </row>
    <row r="23" spans="1:8" ht="38.85" customHeight="1" x14ac:dyDescent="0.25">
      <c r="A23" s="51" t="s">
        <v>458</v>
      </c>
      <c r="B23" s="52" t="s">
        <v>459</v>
      </c>
      <c r="D23" s="56">
        <f>'grille-EP1-CF'!D20:H20</f>
        <v>0</v>
      </c>
      <c r="E23" s="57">
        <v>3</v>
      </c>
      <c r="F23" s="56">
        <f xml:space="preserve"> D23*E23</f>
        <v>0</v>
      </c>
      <c r="G23" s="58" t="s">
        <v>352</v>
      </c>
    </row>
    <row r="24" spans="1:8" ht="36.950000000000003" customHeight="1" x14ac:dyDescent="0.25">
      <c r="A24" s="51" t="s">
        <v>460</v>
      </c>
      <c r="B24" s="52" t="s">
        <v>459</v>
      </c>
      <c r="D24" s="56">
        <f>'grille-EP1-MP'!D19:H19</f>
        <v>0</v>
      </c>
      <c r="E24" s="57">
        <v>3</v>
      </c>
      <c r="F24" s="56">
        <f t="shared" ref="F24:F27" si="0" xml:space="preserve"> D24*E24</f>
        <v>0</v>
      </c>
      <c r="G24" s="58" t="s">
        <v>352</v>
      </c>
    </row>
    <row r="25" spans="1:8" ht="38.25" customHeight="1" x14ac:dyDescent="0.25">
      <c r="A25" s="51" t="s">
        <v>461</v>
      </c>
      <c r="B25" s="52" t="s">
        <v>462</v>
      </c>
      <c r="D25" s="56">
        <f>'grille-EP2-CF-projet'!D16:H16</f>
        <v>0</v>
      </c>
      <c r="E25" s="57">
        <v>2</v>
      </c>
      <c r="F25" s="56">
        <f t="shared" si="0"/>
        <v>0</v>
      </c>
      <c r="G25" s="58" t="s">
        <v>354</v>
      </c>
    </row>
    <row r="26" spans="1:8" ht="36" customHeight="1" x14ac:dyDescent="0.25">
      <c r="A26" s="51" t="s">
        <v>463</v>
      </c>
      <c r="B26" s="52" t="s">
        <v>462</v>
      </c>
      <c r="D26" s="56">
        <f>'grille-EP2-MP '!D14:H14</f>
        <v>0</v>
      </c>
      <c r="E26" s="57">
        <v>2</v>
      </c>
      <c r="F26" s="56">
        <f t="shared" si="0"/>
        <v>0</v>
      </c>
      <c r="G26" s="58" t="s">
        <v>354</v>
      </c>
    </row>
    <row r="27" spans="1:8" ht="34.5" customHeight="1" x14ac:dyDescent="0.25">
      <c r="A27" s="51" t="s">
        <v>464</v>
      </c>
      <c r="B27" s="55" t="s">
        <v>349</v>
      </c>
      <c r="D27" s="56">
        <f>'grille-EP3'!D21:H21</f>
        <v>0</v>
      </c>
      <c r="E27" s="57">
        <v>4</v>
      </c>
      <c r="F27" s="56">
        <f t="shared" si="0"/>
        <v>0</v>
      </c>
      <c r="G27" s="58" t="s">
        <v>355</v>
      </c>
    </row>
    <row r="28" spans="1:8" ht="21" thickBot="1" x14ac:dyDescent="0.3">
      <c r="A28" s="38"/>
    </row>
    <row r="29" spans="1:8" ht="21" thickBot="1" x14ac:dyDescent="0.3">
      <c r="A29" s="38"/>
      <c r="B29" s="61" t="s">
        <v>356</v>
      </c>
      <c r="F29" s="63">
        <f>SUM(F23:F27)</f>
        <v>0</v>
      </c>
      <c r="G29" s="62" t="s">
        <v>357</v>
      </c>
    </row>
    <row r="30" spans="1:8" ht="20.25" x14ac:dyDescent="0.25">
      <c r="A30" s="38"/>
    </row>
    <row r="31" spans="1:8" ht="20.25" x14ac:dyDescent="0.25">
      <c r="A31" s="38"/>
    </row>
    <row r="32" spans="1:8" ht="21" thickBot="1" x14ac:dyDescent="0.3">
      <c r="A32" s="125" t="s">
        <v>468</v>
      </c>
      <c r="B32" s="126"/>
    </row>
    <row r="33" spans="1:8" ht="21" thickBot="1" x14ac:dyDescent="0.3">
      <c r="A33" s="38"/>
      <c r="C33" s="105"/>
      <c r="D33" s="125" t="s">
        <v>469</v>
      </c>
      <c r="E33" s="127"/>
      <c r="F33" s="127"/>
    </row>
    <row r="34" spans="1:8" ht="21" thickBot="1" x14ac:dyDescent="0.3">
      <c r="A34" s="38"/>
    </row>
    <row r="35" spans="1:8" ht="21" thickBot="1" x14ac:dyDescent="0.3">
      <c r="A35" s="38"/>
      <c r="C35" s="105"/>
      <c r="D35" s="125" t="s">
        <v>470</v>
      </c>
      <c r="E35" s="128"/>
      <c r="F35" s="128"/>
    </row>
    <row r="36" spans="1:8" ht="20.25" x14ac:dyDescent="0.25">
      <c r="A36" s="38"/>
    </row>
    <row r="37" spans="1:8" ht="20.25" x14ac:dyDescent="0.25">
      <c r="A37" s="38"/>
    </row>
    <row r="38" spans="1:8" ht="15" x14ac:dyDescent="0.25">
      <c r="A38" s="35"/>
    </row>
    <row r="39" spans="1:8" ht="15" x14ac:dyDescent="0.25">
      <c r="A39" s="45" t="s">
        <v>343</v>
      </c>
      <c r="B39" s="46"/>
      <c r="C39" s="46"/>
      <c r="D39" s="46"/>
      <c r="E39" s="46"/>
      <c r="F39" s="46"/>
      <c r="G39" s="46"/>
      <c r="H39" s="46"/>
    </row>
    <row r="40" spans="1:8" ht="21.95" customHeight="1" x14ac:dyDescent="0.25">
      <c r="A40" s="46"/>
      <c r="B40" s="46"/>
      <c r="C40" s="46"/>
      <c r="D40" s="47" t="s">
        <v>338</v>
      </c>
      <c r="E40" s="47" t="s">
        <v>344</v>
      </c>
      <c r="F40" s="48"/>
      <c r="G40" s="49"/>
      <c r="H40" s="46"/>
    </row>
    <row r="41" spans="1:8" ht="25.5" customHeight="1" x14ac:dyDescent="0.25">
      <c r="A41" s="50"/>
      <c r="B41" s="46"/>
      <c r="C41" s="46"/>
      <c r="D41" s="46"/>
      <c r="E41" s="107" t="s">
        <v>339</v>
      </c>
      <c r="F41" s="108"/>
      <c r="G41" s="129">
        <f>SUM(F23:F24)</f>
        <v>0</v>
      </c>
      <c r="H41" s="130"/>
    </row>
    <row r="42" spans="1:8" ht="25.5" customHeight="1" x14ac:dyDescent="0.25">
      <c r="A42" s="35"/>
      <c r="F42" s="32"/>
      <c r="G42" s="40"/>
    </row>
    <row r="43" spans="1:8" ht="15" x14ac:dyDescent="0.25">
      <c r="A43" s="45" t="s">
        <v>345</v>
      </c>
      <c r="B43" s="46"/>
      <c r="C43" s="46"/>
      <c r="D43" s="46"/>
      <c r="E43" s="46"/>
      <c r="F43" s="46"/>
      <c r="G43" s="46"/>
      <c r="H43" s="46"/>
    </row>
    <row r="44" spans="1:8" ht="21.95" customHeight="1" x14ac:dyDescent="0.25">
      <c r="A44" s="46"/>
      <c r="B44" s="46"/>
      <c r="C44" s="46"/>
      <c r="D44" s="47" t="s">
        <v>346</v>
      </c>
      <c r="E44" s="47" t="s">
        <v>344</v>
      </c>
      <c r="F44" s="48"/>
      <c r="G44" s="49"/>
      <c r="H44" s="46"/>
    </row>
    <row r="45" spans="1:8" ht="25.5" customHeight="1" x14ac:dyDescent="0.25">
      <c r="A45" s="50"/>
      <c r="B45" s="46"/>
      <c r="C45" s="46"/>
      <c r="D45" s="46"/>
      <c r="E45" s="107" t="s">
        <v>341</v>
      </c>
      <c r="F45" s="108"/>
      <c r="G45" s="129">
        <f>SUM(F25:F26)</f>
        <v>0</v>
      </c>
      <c r="H45" s="130"/>
    </row>
    <row r="46" spans="1:8" ht="25.5" customHeight="1" x14ac:dyDescent="0.25">
      <c r="A46" s="35"/>
      <c r="F46" s="32"/>
      <c r="G46" s="40"/>
    </row>
    <row r="47" spans="1:8" ht="15" x14ac:dyDescent="0.25">
      <c r="A47" s="45" t="s">
        <v>347</v>
      </c>
      <c r="B47" s="46"/>
      <c r="C47" s="46"/>
      <c r="D47" s="46"/>
      <c r="E47" s="46"/>
      <c r="F47" s="46"/>
      <c r="G47" s="46"/>
      <c r="H47" s="46"/>
    </row>
    <row r="48" spans="1:8" ht="21.95" customHeight="1" x14ac:dyDescent="0.25">
      <c r="A48" s="46"/>
      <c r="B48" s="46"/>
      <c r="C48" s="46"/>
      <c r="D48" s="47" t="s">
        <v>348</v>
      </c>
      <c r="E48" s="47" t="s">
        <v>340</v>
      </c>
      <c r="F48" s="48"/>
      <c r="G48" s="49"/>
      <c r="H48" s="46"/>
    </row>
    <row r="49" spans="1:8" ht="25.5" customHeight="1" x14ac:dyDescent="0.25">
      <c r="A49" s="50"/>
      <c r="B49" s="46"/>
      <c r="C49" s="46"/>
      <c r="D49" s="46"/>
      <c r="E49" s="107" t="s">
        <v>341</v>
      </c>
      <c r="F49" s="108"/>
      <c r="G49" s="129">
        <f>F27</f>
        <v>0</v>
      </c>
      <c r="H49" s="130"/>
    </row>
    <row r="50" spans="1:8" ht="24.95" customHeight="1" x14ac:dyDescent="0.25">
      <c r="B50" s="101" t="s">
        <v>467</v>
      </c>
      <c r="C50" s="106">
        <f>SUM(G41:G45:G49)</f>
        <v>0</v>
      </c>
      <c r="D50" s="106"/>
    </row>
    <row r="51" spans="1:8" ht="15" x14ac:dyDescent="0.25">
      <c r="A51" s="35"/>
    </row>
    <row r="52" spans="1:8" x14ac:dyDescent="0.25">
      <c r="A52" s="30" t="s">
        <v>473</v>
      </c>
    </row>
  </sheetData>
  <mergeCells count="15">
    <mergeCell ref="C50:D50"/>
    <mergeCell ref="E41:F41"/>
    <mergeCell ref="E45:F45"/>
    <mergeCell ref="E49:F49"/>
    <mergeCell ref="E2:G6"/>
    <mergeCell ref="D18:G18"/>
    <mergeCell ref="D4:D5"/>
    <mergeCell ref="B9:G9"/>
    <mergeCell ref="B11:G11"/>
    <mergeCell ref="A32:B32"/>
    <mergeCell ref="D33:F33"/>
    <mergeCell ref="D35:F35"/>
    <mergeCell ref="G41:H41"/>
    <mergeCell ref="G45:H45"/>
    <mergeCell ref="G49:H49"/>
  </mergeCells>
  <printOptions horizontalCentered="1" verticalCentered="1"/>
  <pageMargins left="0.70866141732283472" right="0.70866141732283472" top="0.74803149606299213" bottom="0.74803149606299213" header="0.31496062992125984" footer="0.31496062992125984"/>
  <pageSetup paperSize="9" scale="63" orientation="portrait" horizontalDpi="4294967293" verticalDpi="4294967293"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I24"/>
  <sheetViews>
    <sheetView zoomScale="80" zoomScaleNormal="80" zoomScalePageLayoutView="80" workbookViewId="0">
      <selection activeCell="C22" sqref="C22:H22"/>
    </sheetView>
  </sheetViews>
  <sheetFormatPr baseColWidth="10" defaultRowHeight="13.5" x14ac:dyDescent="0.25"/>
  <cols>
    <col min="1" max="1" width="26.42578125" customWidth="1"/>
    <col min="2" max="2" width="44.28515625" customWidth="1"/>
    <col min="3" max="3" width="5.140625" customWidth="1"/>
    <col min="4" max="8" width="4.7109375" customWidth="1"/>
    <col min="9" max="9" width="1" customWidth="1"/>
  </cols>
  <sheetData>
    <row r="2" spans="1:9" ht="38.25" customHeight="1" x14ac:dyDescent="0.25">
      <c r="A2" s="148" t="s">
        <v>380</v>
      </c>
      <c r="B2" s="149"/>
      <c r="C2" s="151" t="s">
        <v>465</v>
      </c>
      <c r="D2" s="152"/>
      <c r="E2" s="152"/>
      <c r="F2" s="152"/>
      <c r="G2" s="152"/>
      <c r="H2" s="153"/>
    </row>
    <row r="3" spans="1:9" ht="35.25" customHeight="1" x14ac:dyDescent="0.25">
      <c r="A3" s="148" t="s">
        <v>383</v>
      </c>
      <c r="B3" s="149"/>
      <c r="C3" s="148" t="s">
        <v>333</v>
      </c>
      <c r="D3" s="150"/>
      <c r="E3" s="149"/>
      <c r="F3" s="90" t="s">
        <v>358</v>
      </c>
      <c r="G3" s="91"/>
      <c r="H3" s="91"/>
    </row>
    <row r="4" spans="1:9" ht="15.75" thickBot="1" x14ac:dyDescent="0.3">
      <c r="A4" s="41"/>
      <c r="B4" s="41"/>
      <c r="C4" s="42"/>
      <c r="D4" s="42"/>
      <c r="E4" s="43"/>
      <c r="F4" s="44"/>
      <c r="G4" s="44"/>
      <c r="H4" s="44"/>
    </row>
    <row r="5" spans="1:9" ht="24.75" customHeight="1" thickBot="1" x14ac:dyDescent="0.3">
      <c r="A5" s="154" t="s">
        <v>451</v>
      </c>
      <c r="B5" s="154"/>
      <c r="C5" s="155"/>
      <c r="D5" s="156"/>
      <c r="E5" s="156"/>
      <c r="F5" s="156"/>
      <c r="G5" s="156"/>
      <c r="H5" s="157"/>
    </row>
    <row r="6" spans="1:9" ht="16.5" x14ac:dyDescent="0.3">
      <c r="A6" s="64"/>
      <c r="B6" s="80"/>
      <c r="C6" s="80"/>
      <c r="D6" s="80"/>
      <c r="E6" s="80"/>
      <c r="F6" s="80"/>
      <c r="G6" s="80"/>
      <c r="H6" s="80"/>
      <c r="I6" s="53"/>
    </row>
    <row r="7" spans="1:9" ht="35.25" customHeight="1" thickBot="1" x14ac:dyDescent="0.35">
      <c r="A7" s="142" t="s">
        <v>379</v>
      </c>
      <c r="B7" s="142"/>
      <c r="C7" s="142"/>
      <c r="D7" s="142"/>
      <c r="E7" s="142"/>
      <c r="F7" s="142"/>
      <c r="G7" s="142"/>
      <c r="H7" s="142"/>
      <c r="I7" s="53"/>
    </row>
    <row r="8" spans="1:9" ht="17.25" thickBot="1" x14ac:dyDescent="0.35">
      <c r="A8" s="65" t="s">
        <v>74</v>
      </c>
      <c r="B8" s="66" t="s">
        <v>359</v>
      </c>
      <c r="C8" s="67" t="s">
        <v>332</v>
      </c>
      <c r="D8" s="66" t="s">
        <v>360</v>
      </c>
      <c r="E8" s="66" t="s">
        <v>454</v>
      </c>
      <c r="F8" s="66" t="s">
        <v>455</v>
      </c>
      <c r="G8" s="66" t="s">
        <v>456</v>
      </c>
      <c r="H8" s="81" t="s">
        <v>457</v>
      </c>
      <c r="I8" s="53"/>
    </row>
    <row r="9" spans="1:9" ht="15" customHeight="1" x14ac:dyDescent="0.3">
      <c r="A9" s="143" t="s">
        <v>361</v>
      </c>
      <c r="B9" s="144"/>
      <c r="C9" s="144"/>
      <c r="D9" s="144"/>
      <c r="E9" s="144"/>
      <c r="F9" s="144"/>
      <c r="G9" s="144"/>
      <c r="H9" s="145"/>
      <c r="I9" s="53"/>
    </row>
    <row r="10" spans="1:9" ht="166.7" customHeight="1" x14ac:dyDescent="0.3">
      <c r="A10" s="82" t="s">
        <v>362</v>
      </c>
      <c r="B10" s="69" t="s">
        <v>363</v>
      </c>
      <c r="C10" s="70">
        <v>0.12</v>
      </c>
      <c r="D10" s="83"/>
      <c r="E10" s="83"/>
      <c r="F10" s="83"/>
      <c r="G10" s="83"/>
      <c r="H10" s="83"/>
      <c r="I10" s="72">
        <f>IF(H10&lt;&gt;"",20/20,IF(G10&lt;&gt;"",15/20,IF(F10&lt;&gt;"",8/20,IF(E10&lt;&gt;"",2/20,0))))*$C$10*20</f>
        <v>0</v>
      </c>
    </row>
    <row r="11" spans="1:9" ht="105.6" customHeight="1" x14ac:dyDescent="0.3">
      <c r="A11" s="84" t="s">
        <v>364</v>
      </c>
      <c r="B11" s="69" t="s">
        <v>365</v>
      </c>
      <c r="C11" s="70">
        <v>0.12</v>
      </c>
      <c r="D11" s="83"/>
      <c r="E11" s="83"/>
      <c r="F11" s="83"/>
      <c r="G11" s="83"/>
      <c r="H11" s="83"/>
      <c r="I11" s="72">
        <f>IF(H11&lt;&gt;"",20/20,IF(G11&lt;&gt;"",15/20,IF(F11&lt;&gt;"",8/20,IF(E11&lt;&gt;"",2/20,0))))*$C$11*20</f>
        <v>0</v>
      </c>
    </row>
    <row r="12" spans="1:9" ht="42" customHeight="1" x14ac:dyDescent="0.3">
      <c r="A12" s="84" t="s">
        <v>366</v>
      </c>
      <c r="B12" s="69" t="s">
        <v>367</v>
      </c>
      <c r="C12" s="70">
        <v>0.1</v>
      </c>
      <c r="D12" s="83"/>
      <c r="E12" s="83"/>
      <c r="F12" s="83"/>
      <c r="G12" s="83"/>
      <c r="H12" s="83"/>
      <c r="I12" s="72">
        <f>IF(H12&lt;&gt;"",20/20,IF(G12&lt;&gt;"",15/20,IF(F12&lt;&gt;"",8/20,IF(E12&lt;&gt;"",2/20,0))))*$C$12*20</f>
        <v>0</v>
      </c>
    </row>
    <row r="13" spans="1:9" ht="16.5" x14ac:dyDescent="0.3">
      <c r="A13" s="146" t="s">
        <v>368</v>
      </c>
      <c r="B13" s="146"/>
      <c r="C13" s="146"/>
      <c r="D13" s="146"/>
      <c r="E13" s="146"/>
      <c r="F13" s="146"/>
      <c r="G13" s="146"/>
      <c r="H13" s="146"/>
      <c r="I13" s="72"/>
    </row>
    <row r="14" spans="1:9" ht="166.5" customHeight="1" x14ac:dyDescent="0.3">
      <c r="A14" s="82" t="s">
        <v>369</v>
      </c>
      <c r="B14" s="74" t="s">
        <v>370</v>
      </c>
      <c r="C14" s="70">
        <v>0.26</v>
      </c>
      <c r="D14" s="71"/>
      <c r="E14" s="71"/>
      <c r="F14" s="71"/>
      <c r="G14" s="71"/>
      <c r="H14" s="71"/>
      <c r="I14" s="72">
        <f>IF(H14&lt;&gt;"",20/20,IF(G14&lt;&gt;"",15/20,IF(F14&lt;&gt;"",8/20,IF(E14&lt;&gt;"",2/20,0))))*$C$14*20</f>
        <v>0</v>
      </c>
    </row>
    <row r="15" spans="1:9" ht="14.85" customHeight="1" x14ac:dyDescent="0.3">
      <c r="A15" s="146" t="s">
        <v>371</v>
      </c>
      <c r="B15" s="146"/>
      <c r="C15" s="146"/>
      <c r="D15" s="146"/>
      <c r="E15" s="146"/>
      <c r="F15" s="146"/>
      <c r="G15" s="146"/>
      <c r="H15" s="146"/>
      <c r="I15" s="72"/>
    </row>
    <row r="16" spans="1:9" ht="94.5" customHeight="1" x14ac:dyDescent="0.3">
      <c r="A16" s="82" t="s">
        <v>372</v>
      </c>
      <c r="B16" s="74" t="s">
        <v>373</v>
      </c>
      <c r="C16" s="70">
        <v>0.17</v>
      </c>
      <c r="D16" s="71"/>
      <c r="E16" s="71"/>
      <c r="F16" s="71"/>
      <c r="G16" s="71"/>
      <c r="H16" s="71"/>
      <c r="I16" s="72">
        <f>IF(H16&lt;&gt;"",20/20,IF(G16&lt;&gt;"",15/20,IF(F16&lt;&gt;"",8/20,IF(E16&lt;&gt;"",2/20,0))))*$C$16*20</f>
        <v>0</v>
      </c>
    </row>
    <row r="17" spans="1:9" ht="117.6" customHeight="1" x14ac:dyDescent="0.3">
      <c r="A17" s="82" t="s">
        <v>374</v>
      </c>
      <c r="B17" s="69" t="s">
        <v>375</v>
      </c>
      <c r="C17" s="70">
        <v>0.16</v>
      </c>
      <c r="D17" s="71"/>
      <c r="E17" s="71"/>
      <c r="F17" s="71"/>
      <c r="G17" s="71"/>
      <c r="H17" s="71"/>
      <c r="I17" s="72">
        <f>IF(H17&lt;&gt;"",20/20,IF(G17&lt;&gt;"",15/20,IF(F17&lt;&gt;"",8/20,IF(E17&lt;&gt;"",2/20,0))))*$C$17*20</f>
        <v>0</v>
      </c>
    </row>
    <row r="18" spans="1:9" ht="16.5" x14ac:dyDescent="0.3">
      <c r="A18" s="147" t="s">
        <v>376</v>
      </c>
      <c r="B18" s="147"/>
      <c r="C18" s="147"/>
      <c r="D18" s="147"/>
      <c r="E18" s="147"/>
      <c r="F18" s="147"/>
      <c r="G18" s="147"/>
      <c r="H18" s="147"/>
      <c r="I18" s="72"/>
    </row>
    <row r="19" spans="1:9" ht="69.95" customHeight="1" x14ac:dyDescent="0.3">
      <c r="A19" s="136" t="s">
        <v>377</v>
      </c>
      <c r="B19" s="137"/>
      <c r="C19" s="76">
        <v>7.0000000000000007E-2</v>
      </c>
      <c r="D19" s="77"/>
      <c r="E19" s="77"/>
      <c r="F19" s="77"/>
      <c r="G19" s="77"/>
      <c r="H19" s="77"/>
      <c r="I19" s="72">
        <f>IF(H19&lt;&gt;"",20/20,IF(G19&lt;&gt;"",15/20,IF(F19&lt;&gt;"",8/20,IF(E19&lt;&gt;"",2/20,0))))*$C$19*20</f>
        <v>0</v>
      </c>
    </row>
    <row r="20" spans="1:9" ht="21.6" customHeight="1" x14ac:dyDescent="0.3">
      <c r="A20" s="86" t="s">
        <v>378</v>
      </c>
      <c r="B20" s="78" t="s">
        <v>334</v>
      </c>
      <c r="C20" s="79">
        <f>C10+C11+C12+C14+C16+C17+C19</f>
        <v>1</v>
      </c>
      <c r="D20" s="138">
        <f>SUM(I10:I19)</f>
        <v>0</v>
      </c>
      <c r="E20" s="139"/>
      <c r="F20" s="139"/>
      <c r="G20" s="139"/>
      <c r="H20" s="140"/>
      <c r="I20" s="72">
        <f>SUM(I10:L19)</f>
        <v>0</v>
      </c>
    </row>
    <row r="22" spans="1:9" ht="77.849999999999994" customHeight="1" x14ac:dyDescent="0.25">
      <c r="A22" s="131" t="s">
        <v>381</v>
      </c>
      <c r="B22" s="132"/>
      <c r="C22" s="133" t="s">
        <v>471</v>
      </c>
      <c r="D22" s="134"/>
      <c r="E22" s="134"/>
      <c r="F22" s="134"/>
      <c r="G22" s="134"/>
      <c r="H22" s="135"/>
    </row>
    <row r="23" spans="1:9" ht="72.75" customHeight="1" x14ac:dyDescent="0.25">
      <c r="A23" s="141" t="s">
        <v>453</v>
      </c>
      <c r="B23" s="141"/>
      <c r="C23" s="141"/>
      <c r="D23" s="141"/>
      <c r="E23" s="141"/>
      <c r="F23" s="141"/>
      <c r="G23" s="141"/>
      <c r="H23" s="141"/>
    </row>
    <row r="24" spans="1:9" x14ac:dyDescent="0.25">
      <c r="A24" s="85" t="s">
        <v>384</v>
      </c>
    </row>
  </sheetData>
  <protectedRanges>
    <protectedRange sqref="D10:H12 D14:H17 D19:H19" name="Plage1_7"/>
  </protectedRanges>
  <mergeCells count="16">
    <mergeCell ref="A3:B3"/>
    <mergeCell ref="C3:E3"/>
    <mergeCell ref="A2:B2"/>
    <mergeCell ref="C2:H2"/>
    <mergeCell ref="A5:B5"/>
    <mergeCell ref="C5:H5"/>
    <mergeCell ref="A7:H7"/>
    <mergeCell ref="A9:H9"/>
    <mergeCell ref="A13:H13"/>
    <mergeCell ref="A15:H15"/>
    <mergeCell ref="A18:H18"/>
    <mergeCell ref="A22:B22"/>
    <mergeCell ref="C22:H22"/>
    <mergeCell ref="A19:B19"/>
    <mergeCell ref="D20:H20"/>
    <mergeCell ref="A23:H23"/>
  </mergeCells>
  <printOptions horizontalCentered="1" verticalCentered="1"/>
  <pageMargins left="0.70866141732283472" right="0.70866141732283472" top="0.74803149606299213" bottom="0.74803149606299213" header="0.31496062992125984" footer="0.31496062992125984"/>
  <pageSetup paperSize="9" scale="62"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2:I25"/>
  <sheetViews>
    <sheetView topLeftCell="A4" zoomScale="80" zoomScaleNormal="80" zoomScalePageLayoutView="80" workbookViewId="0">
      <selection activeCell="H18" sqref="H18"/>
    </sheetView>
  </sheetViews>
  <sheetFormatPr baseColWidth="10" defaultRowHeight="13.5" x14ac:dyDescent="0.25"/>
  <cols>
    <col min="1" max="1" width="32.42578125" customWidth="1"/>
    <col min="2" max="2" width="47.42578125" customWidth="1"/>
    <col min="3" max="3" width="5.140625" customWidth="1"/>
    <col min="4" max="8" width="4.7109375" customWidth="1"/>
    <col min="9" max="9" width="1" customWidth="1"/>
  </cols>
  <sheetData>
    <row r="2" spans="1:9" ht="38.25" customHeight="1" x14ac:dyDescent="0.25">
      <c r="A2" s="148" t="s">
        <v>380</v>
      </c>
      <c r="B2" s="149"/>
      <c r="C2" s="151" t="s">
        <v>465</v>
      </c>
      <c r="D2" s="152"/>
      <c r="E2" s="152"/>
      <c r="F2" s="152"/>
      <c r="G2" s="152"/>
      <c r="H2" s="153"/>
    </row>
    <row r="3" spans="1:9" ht="35.25" customHeight="1" x14ac:dyDescent="0.25">
      <c r="A3" s="148" t="s">
        <v>385</v>
      </c>
      <c r="B3" s="149"/>
      <c r="C3" s="148" t="s">
        <v>333</v>
      </c>
      <c r="D3" s="150"/>
      <c r="E3" s="149"/>
      <c r="F3" s="90" t="s">
        <v>358</v>
      </c>
      <c r="G3" s="91"/>
      <c r="H3" s="91"/>
    </row>
    <row r="4" spans="1:9" ht="15.75" thickBot="1" x14ac:dyDescent="0.3">
      <c r="A4" s="41"/>
      <c r="B4" s="41"/>
      <c r="C4" s="42"/>
      <c r="D4" s="42"/>
      <c r="E4" s="43"/>
      <c r="F4" s="44"/>
      <c r="G4" s="44"/>
      <c r="H4" s="44"/>
    </row>
    <row r="5" spans="1:9" ht="24.75" customHeight="1" thickBot="1" x14ac:dyDescent="0.3">
      <c r="A5" s="154" t="s">
        <v>452</v>
      </c>
      <c r="B5" s="154"/>
      <c r="C5" s="155"/>
      <c r="D5" s="156"/>
      <c r="E5" s="156"/>
      <c r="F5" s="156"/>
      <c r="G5" s="156"/>
      <c r="H5" s="157"/>
    </row>
    <row r="6" spans="1:9" ht="16.5" x14ac:dyDescent="0.3">
      <c r="A6" s="64"/>
      <c r="B6" s="80"/>
      <c r="C6" s="80"/>
      <c r="D6" s="80"/>
      <c r="E6" s="80"/>
      <c r="F6" s="80"/>
      <c r="G6" s="80"/>
      <c r="H6" s="80"/>
      <c r="I6" s="53"/>
    </row>
    <row r="7" spans="1:9" ht="54.6" customHeight="1" thickBot="1" x14ac:dyDescent="0.35">
      <c r="A7" s="142" t="s">
        <v>386</v>
      </c>
      <c r="B7" s="142"/>
      <c r="C7" s="142"/>
      <c r="D7" s="142"/>
      <c r="E7" s="142"/>
      <c r="F7" s="142"/>
      <c r="G7" s="142"/>
      <c r="H7" s="142"/>
      <c r="I7" s="53"/>
    </row>
    <row r="8" spans="1:9" ht="17.25" thickBot="1" x14ac:dyDescent="0.35">
      <c r="A8" s="65" t="s">
        <v>74</v>
      </c>
      <c r="B8" s="66" t="s">
        <v>359</v>
      </c>
      <c r="C8" s="67" t="s">
        <v>332</v>
      </c>
      <c r="D8" s="66" t="s">
        <v>360</v>
      </c>
      <c r="E8" s="66" t="s">
        <v>454</v>
      </c>
      <c r="F8" s="66" t="s">
        <v>455</v>
      </c>
      <c r="G8" s="66" t="s">
        <v>456</v>
      </c>
      <c r="H8" s="81" t="s">
        <v>457</v>
      </c>
      <c r="I8" s="53"/>
    </row>
    <row r="9" spans="1:9" ht="15" customHeight="1" x14ac:dyDescent="0.3">
      <c r="A9" s="160" t="s">
        <v>387</v>
      </c>
      <c r="B9" s="161"/>
      <c r="C9" s="161"/>
      <c r="D9" s="161"/>
      <c r="E9" s="161"/>
      <c r="F9" s="161"/>
      <c r="G9" s="161"/>
      <c r="H9" s="162"/>
      <c r="I9" s="53"/>
    </row>
    <row r="10" spans="1:9" ht="51" customHeight="1" x14ac:dyDescent="0.3">
      <c r="A10" s="82" t="s">
        <v>388</v>
      </c>
      <c r="B10" s="69" t="s">
        <v>391</v>
      </c>
      <c r="C10" s="70">
        <v>0.12</v>
      </c>
      <c r="D10" s="83"/>
      <c r="E10" s="83"/>
      <c r="F10" s="83"/>
      <c r="G10" s="83"/>
      <c r="H10" s="83"/>
      <c r="I10" s="72">
        <f>IF(H10&lt;&gt;"",20/20,IF(G10&lt;&gt;"",15/20,IF(F10&lt;&gt;"",8/20,IF(E10&lt;&gt;"",2/20,0))))*$C$10*20</f>
        <v>0</v>
      </c>
    </row>
    <row r="11" spans="1:9" ht="90" customHeight="1" x14ac:dyDescent="0.3">
      <c r="A11" s="82" t="s">
        <v>389</v>
      </c>
      <c r="B11" s="69" t="s">
        <v>392</v>
      </c>
      <c r="C11" s="70">
        <v>0.1</v>
      </c>
      <c r="D11" s="83"/>
      <c r="E11" s="83"/>
      <c r="F11" s="83"/>
      <c r="G11" s="83"/>
      <c r="H11" s="83"/>
      <c r="I11" s="72">
        <f>IF(H11&lt;&gt;"",20/20,IF(G11&lt;&gt;"",15/20,IF(F11&lt;&gt;"",8/20,IF(E11&lt;&gt;"",2/20,0))))*$C$11*20</f>
        <v>0</v>
      </c>
    </row>
    <row r="12" spans="1:9" ht="93" customHeight="1" x14ac:dyDescent="0.3">
      <c r="A12" s="82" t="s">
        <v>390</v>
      </c>
      <c r="B12" s="69" t="s">
        <v>393</v>
      </c>
      <c r="C12" s="70">
        <v>0.11</v>
      </c>
      <c r="D12" s="83"/>
      <c r="E12" s="83"/>
      <c r="F12" s="83"/>
      <c r="G12" s="83"/>
      <c r="H12" s="83"/>
      <c r="I12" s="72">
        <f>IF(H12&lt;&gt;"",20/20,IF(G12&lt;&gt;"",15/20,IF(F12&lt;&gt;"",8/20,IF(E12&lt;&gt;"",2/20,0))))*$C$12*20</f>
        <v>0</v>
      </c>
    </row>
    <row r="13" spans="1:9" ht="16.5" x14ac:dyDescent="0.3">
      <c r="A13" s="146" t="s">
        <v>394</v>
      </c>
      <c r="B13" s="146"/>
      <c r="C13" s="146"/>
      <c r="D13" s="146"/>
      <c r="E13" s="146"/>
      <c r="F13" s="146"/>
      <c r="G13" s="146"/>
      <c r="H13" s="146"/>
      <c r="I13" s="72"/>
    </row>
    <row r="14" spans="1:9" ht="208.5" customHeight="1" x14ac:dyDescent="0.3">
      <c r="A14" s="82" t="s">
        <v>395</v>
      </c>
      <c r="B14" s="74" t="s">
        <v>396</v>
      </c>
      <c r="C14" s="70">
        <v>0.45</v>
      </c>
      <c r="D14" s="71"/>
      <c r="E14" s="71"/>
      <c r="F14" s="71"/>
      <c r="G14" s="71"/>
      <c r="H14" s="71"/>
      <c r="I14" s="72">
        <f>IF(H14&lt;&gt;"",20/20,IF(G14&lt;&gt;"",15/20,IF(F14&lt;&gt;"",8/20,IF(E14&lt;&gt;"",2/20,0))))*$C$14*20</f>
        <v>0</v>
      </c>
    </row>
    <row r="15" spans="1:9" ht="15.95" customHeight="1" x14ac:dyDescent="0.3">
      <c r="A15" s="146" t="s">
        <v>397</v>
      </c>
      <c r="B15" s="146"/>
      <c r="C15" s="146"/>
      <c r="D15" s="146"/>
      <c r="E15" s="146"/>
      <c r="F15" s="146"/>
      <c r="G15" s="146"/>
      <c r="H15" s="146"/>
      <c r="I15" s="72"/>
    </row>
    <row r="16" spans="1:9" ht="107.85" customHeight="1" x14ac:dyDescent="0.3">
      <c r="A16" s="84" t="s">
        <v>398</v>
      </c>
      <c r="B16" s="87" t="s">
        <v>399</v>
      </c>
      <c r="C16" s="70">
        <v>0.12</v>
      </c>
      <c r="D16" s="71"/>
      <c r="E16" s="71"/>
      <c r="F16" s="71"/>
      <c r="G16" s="71"/>
      <c r="H16" s="71"/>
      <c r="I16" s="72">
        <f>IF(H16&lt;&gt;"",20/20,IF(G16&lt;&gt;"",15/20,IF(F16&lt;&gt;"",8/20,IF(E16&lt;&gt;"",2/20,0))))*$C$16*20</f>
        <v>0</v>
      </c>
    </row>
    <row r="17" spans="1:9" ht="33" customHeight="1" x14ac:dyDescent="0.3">
      <c r="A17" s="84" t="s">
        <v>400</v>
      </c>
      <c r="B17" s="100" t="s">
        <v>401</v>
      </c>
      <c r="C17" s="70">
        <v>0.05</v>
      </c>
      <c r="D17" s="71"/>
      <c r="E17" s="71"/>
      <c r="F17" s="71"/>
      <c r="G17" s="71"/>
      <c r="H17" s="71"/>
      <c r="I17" s="72">
        <f>IF(H17&lt;&gt;"",20/20,IF(G17&lt;&gt;"",15/20,IF(F17&lt;&gt;"",8/20,IF(E17&lt;&gt;"",2/20,0))))*$C$17*20</f>
        <v>0</v>
      </c>
    </row>
    <row r="18" spans="1:9" ht="46.7" customHeight="1" x14ac:dyDescent="0.3">
      <c r="A18" s="84" t="s">
        <v>402</v>
      </c>
      <c r="B18" s="87" t="s">
        <v>403</v>
      </c>
      <c r="C18" s="70">
        <v>0.05</v>
      </c>
      <c r="D18" s="71"/>
      <c r="E18" s="71"/>
      <c r="F18" s="71"/>
      <c r="G18" s="71"/>
      <c r="H18" s="71"/>
      <c r="I18" s="72">
        <f>IF(H18&lt;&gt;"",20/20,IF(G18&lt;&gt;"",15/20,IF(F18&lt;&gt;"",8/20,IF(E18&lt;&gt;"",2/20,0))))*$C$18*20</f>
        <v>0</v>
      </c>
    </row>
    <row r="19" spans="1:9" ht="21.6" customHeight="1" x14ac:dyDescent="0.3">
      <c r="A19" s="86" t="s">
        <v>378</v>
      </c>
      <c r="B19" s="78" t="s">
        <v>334</v>
      </c>
      <c r="C19" s="79">
        <f>C10+C11+C12+C14+C16+C17+C18</f>
        <v>1</v>
      </c>
      <c r="D19" s="138">
        <f>SUM(I10:I18)</f>
        <v>0</v>
      </c>
      <c r="E19" s="139"/>
      <c r="F19" s="139"/>
      <c r="G19" s="139"/>
      <c r="H19" s="140"/>
      <c r="I19" s="72">
        <f>SUM(I10:L18)</f>
        <v>0</v>
      </c>
    </row>
    <row r="21" spans="1:9" ht="77.849999999999994" customHeight="1" x14ac:dyDescent="0.25">
      <c r="A21" s="131" t="s">
        <v>381</v>
      </c>
      <c r="B21" s="132"/>
      <c r="C21" s="158" t="s">
        <v>382</v>
      </c>
      <c r="D21" s="134"/>
      <c r="E21" s="134"/>
      <c r="F21" s="134"/>
      <c r="G21" s="134"/>
      <c r="H21" s="135"/>
    </row>
    <row r="22" spans="1:9" ht="71.25" customHeight="1" x14ac:dyDescent="0.25">
      <c r="A22" s="141" t="s">
        <v>453</v>
      </c>
      <c r="B22" s="141"/>
      <c r="C22" s="141"/>
      <c r="D22" s="141"/>
      <c r="E22" s="141"/>
      <c r="F22" s="141"/>
      <c r="G22" s="141"/>
      <c r="H22" s="141"/>
    </row>
    <row r="23" spans="1:9" s="89" customFormat="1" ht="14.25" customHeight="1" x14ac:dyDescent="0.25">
      <c r="A23" s="159"/>
      <c r="B23" s="159"/>
      <c r="C23" s="159"/>
      <c r="D23" s="159"/>
      <c r="E23" s="159"/>
      <c r="F23" s="159"/>
      <c r="G23" s="159"/>
      <c r="H23" s="159"/>
      <c r="I23" s="88"/>
    </row>
    <row r="24" spans="1:9" x14ac:dyDescent="0.25">
      <c r="A24" s="85" t="s">
        <v>404</v>
      </c>
      <c r="B24" s="85"/>
    </row>
    <row r="25" spans="1:9" x14ac:dyDescent="0.25">
      <c r="A25" s="85" t="s">
        <v>405</v>
      </c>
      <c r="B25" s="85"/>
    </row>
  </sheetData>
  <protectedRanges>
    <protectedRange sqref="D10:H12 D14:H18" name="Plage1_7"/>
  </protectedRanges>
  <mergeCells count="15">
    <mergeCell ref="A2:B2"/>
    <mergeCell ref="C2:H2"/>
    <mergeCell ref="A3:B3"/>
    <mergeCell ref="C3:E3"/>
    <mergeCell ref="A5:B5"/>
    <mergeCell ref="C5:H5"/>
    <mergeCell ref="D19:H19"/>
    <mergeCell ref="A21:B21"/>
    <mergeCell ref="C21:H21"/>
    <mergeCell ref="A23:H23"/>
    <mergeCell ref="A7:H7"/>
    <mergeCell ref="A9:H9"/>
    <mergeCell ref="A13:H13"/>
    <mergeCell ref="A15:H15"/>
    <mergeCell ref="A22:H22"/>
  </mergeCells>
  <printOptions horizontalCentered="1" verticalCentered="1"/>
  <pageMargins left="0.70866141732283472" right="0.70866141732283472" top="0.74803149606299213" bottom="0.74803149606299213" header="0.31496062992125984" footer="0.31496062992125984"/>
  <pageSetup paperSize="9" scale="68"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2:I20"/>
  <sheetViews>
    <sheetView topLeftCell="A10" zoomScale="80" zoomScaleNormal="80" zoomScalePageLayoutView="80" workbookViewId="0">
      <selection activeCell="O10" sqref="O10"/>
    </sheetView>
  </sheetViews>
  <sheetFormatPr baseColWidth="10" defaultRowHeight="13.5" x14ac:dyDescent="0.25"/>
  <cols>
    <col min="1" max="1" width="34.7109375" customWidth="1"/>
    <col min="2" max="2" width="47.42578125" customWidth="1"/>
    <col min="3" max="3" width="5.140625" customWidth="1"/>
    <col min="4" max="8" width="4.7109375" customWidth="1"/>
    <col min="9" max="9" width="1.140625" customWidth="1"/>
  </cols>
  <sheetData>
    <row r="2" spans="1:9" ht="38.25" customHeight="1" x14ac:dyDescent="0.25">
      <c r="A2" s="164" t="s">
        <v>380</v>
      </c>
      <c r="B2" s="165"/>
      <c r="C2" s="166" t="s">
        <v>465</v>
      </c>
      <c r="D2" s="167"/>
      <c r="E2" s="167"/>
      <c r="F2" s="167"/>
      <c r="G2" s="167"/>
      <c r="H2" s="168"/>
    </row>
    <row r="3" spans="1:9" ht="35.25" customHeight="1" x14ac:dyDescent="0.25">
      <c r="A3" s="164" t="s">
        <v>407</v>
      </c>
      <c r="B3" s="165"/>
      <c r="C3" s="164" t="s">
        <v>333</v>
      </c>
      <c r="D3" s="169"/>
      <c r="E3" s="165"/>
      <c r="F3" s="92" t="s">
        <v>406</v>
      </c>
      <c r="G3" s="93"/>
      <c r="H3" s="93"/>
    </row>
    <row r="4" spans="1:9" ht="15.75" thickBot="1" x14ac:dyDescent="0.3">
      <c r="A4" s="41"/>
      <c r="B4" s="41"/>
      <c r="C4" s="42"/>
      <c r="D4" s="42"/>
      <c r="E4" s="43"/>
      <c r="F4" s="44"/>
      <c r="G4" s="44"/>
      <c r="H4" s="44"/>
    </row>
    <row r="5" spans="1:9" ht="24.75" customHeight="1" thickBot="1" x14ac:dyDescent="0.3">
      <c r="A5" s="154" t="s">
        <v>452</v>
      </c>
      <c r="B5" s="154"/>
      <c r="C5" s="155"/>
      <c r="D5" s="156"/>
      <c r="E5" s="156"/>
      <c r="F5" s="156"/>
      <c r="G5" s="156"/>
      <c r="H5" s="157"/>
    </row>
    <row r="6" spans="1:9" ht="16.5" x14ac:dyDescent="0.3">
      <c r="A6" s="64"/>
      <c r="B6" s="80"/>
      <c r="C6" s="80"/>
      <c r="D6" s="80"/>
      <c r="E6" s="80"/>
      <c r="F6" s="80"/>
      <c r="G6" s="80"/>
      <c r="H6" s="80"/>
      <c r="I6" s="53"/>
    </row>
    <row r="7" spans="1:9" ht="21" customHeight="1" thickBot="1" x14ac:dyDescent="0.35">
      <c r="A7" s="142" t="s">
        <v>472</v>
      </c>
      <c r="B7" s="142"/>
      <c r="C7" s="142"/>
      <c r="D7" s="142"/>
      <c r="E7" s="142"/>
      <c r="F7" s="142"/>
      <c r="G7" s="142"/>
      <c r="H7" s="142"/>
      <c r="I7" s="53"/>
    </row>
    <row r="8" spans="1:9" ht="25.7" customHeight="1" thickBot="1" x14ac:dyDescent="0.35">
      <c r="A8" s="65" t="s">
        <v>409</v>
      </c>
      <c r="B8" s="66" t="s">
        <v>410</v>
      </c>
      <c r="C8" s="67" t="s">
        <v>332</v>
      </c>
      <c r="D8" s="66" t="s">
        <v>360</v>
      </c>
      <c r="E8" s="66" t="s">
        <v>454</v>
      </c>
      <c r="F8" s="66" t="s">
        <v>455</v>
      </c>
      <c r="G8" s="66" t="s">
        <v>456</v>
      </c>
      <c r="H8" s="81" t="s">
        <v>457</v>
      </c>
      <c r="I8" s="53"/>
    </row>
    <row r="9" spans="1:9" ht="15" customHeight="1" x14ac:dyDescent="0.3">
      <c r="A9" s="160" t="s">
        <v>408</v>
      </c>
      <c r="B9" s="161"/>
      <c r="C9" s="161"/>
      <c r="D9" s="161"/>
      <c r="E9" s="161"/>
      <c r="F9" s="161"/>
      <c r="G9" s="161"/>
      <c r="H9" s="162"/>
      <c r="I9" s="53"/>
    </row>
    <row r="10" spans="1:9" ht="174.6" customHeight="1" x14ac:dyDescent="0.3">
      <c r="A10" s="82" t="s">
        <v>411</v>
      </c>
      <c r="B10" s="102" t="s">
        <v>412</v>
      </c>
      <c r="C10" s="70"/>
      <c r="D10" s="83"/>
      <c r="E10" s="83"/>
      <c r="F10" s="83"/>
      <c r="G10" s="83"/>
      <c r="H10" s="83"/>
      <c r="I10" s="72">
        <f>IF(H10&lt;&gt;"",20/20,IF(G10&lt;&gt;"",15/20,IF(F10&lt;&gt;"",8/20,IF(E10&lt;&gt;"",2/20,0))))*$C$10*20</f>
        <v>0</v>
      </c>
    </row>
    <row r="11" spans="1:9" ht="108" customHeight="1" x14ac:dyDescent="0.3">
      <c r="A11" s="94" t="s">
        <v>413</v>
      </c>
      <c r="B11" s="69" t="s">
        <v>414</v>
      </c>
      <c r="C11" s="70"/>
      <c r="D11" s="83"/>
      <c r="E11" s="83"/>
      <c r="F11" s="83"/>
      <c r="G11" s="83"/>
      <c r="H11" s="83"/>
      <c r="I11" s="72">
        <f>IF(H11&lt;&gt;"",20/20,IF(G11&lt;&gt;"",15/20,IF(F11&lt;&gt;"",8/20,IF(E11&lt;&gt;"",2/20,0))))*$C$11*20</f>
        <v>0</v>
      </c>
    </row>
    <row r="12" spans="1:9" ht="16.5" x14ac:dyDescent="0.3">
      <c r="A12" s="146" t="s">
        <v>415</v>
      </c>
      <c r="B12" s="146"/>
      <c r="C12" s="146"/>
      <c r="D12" s="146"/>
      <c r="E12" s="146"/>
      <c r="F12" s="146"/>
      <c r="G12" s="146"/>
      <c r="H12" s="146"/>
      <c r="I12" s="72"/>
    </row>
    <row r="13" spans="1:9" ht="162.75" customHeight="1" x14ac:dyDescent="0.3">
      <c r="A13" s="82" t="s">
        <v>416</v>
      </c>
      <c r="B13" s="74" t="s">
        <v>417</v>
      </c>
      <c r="C13" s="70"/>
      <c r="D13" s="71"/>
      <c r="E13" s="71"/>
      <c r="F13" s="71"/>
      <c r="G13" s="71"/>
      <c r="H13" s="71"/>
      <c r="I13" s="72">
        <f>IF(H13&lt;&gt;"",20/20,IF(G13&lt;&gt;"",15/20,IF(F13&lt;&gt;"",8/20,IF(E13&lt;&gt;"",2/20,0))))*$C$13*20</f>
        <v>0</v>
      </c>
    </row>
    <row r="14" spans="1:9" ht="22.5" customHeight="1" x14ac:dyDescent="0.3">
      <c r="A14" s="163" t="s">
        <v>418</v>
      </c>
      <c r="B14" s="69" t="s">
        <v>419</v>
      </c>
      <c r="C14" s="70"/>
      <c r="D14" s="71"/>
      <c r="E14" s="71"/>
      <c r="F14" s="71"/>
      <c r="G14" s="71"/>
      <c r="H14" s="71"/>
      <c r="I14" s="72">
        <f>IF(H14&lt;&gt;"",20/20,IF(G14&lt;&gt;"",15/20,IF(F14&lt;&gt;"",8/20,IF(E14&lt;&gt;"",2/20,0))))*$C$14*20</f>
        <v>0</v>
      </c>
    </row>
    <row r="15" spans="1:9" ht="95.85" customHeight="1" x14ac:dyDescent="0.3">
      <c r="A15" s="163"/>
      <c r="B15" s="69" t="s">
        <v>420</v>
      </c>
      <c r="C15" s="70"/>
      <c r="D15" s="71"/>
      <c r="E15" s="71"/>
      <c r="F15" s="71"/>
      <c r="G15" s="71"/>
      <c r="H15" s="71"/>
      <c r="I15" s="72">
        <f>IF(H15&lt;&gt;"",20/20,IF(G15&lt;&gt;"",15/20,IF(F15&lt;&gt;"",8/20,IF(E15&lt;&gt;"",2/20,0))))*$C$15*20</f>
        <v>0</v>
      </c>
    </row>
    <row r="16" spans="1:9" ht="21.6" customHeight="1" x14ac:dyDescent="0.3">
      <c r="A16" s="86" t="s">
        <v>378</v>
      </c>
      <c r="B16" s="78" t="s">
        <v>334</v>
      </c>
      <c r="C16" s="79">
        <f>C10+C11+C13+C14+C15</f>
        <v>0</v>
      </c>
      <c r="D16" s="138">
        <f>SUM(I10:I15)</f>
        <v>0</v>
      </c>
      <c r="E16" s="139"/>
      <c r="F16" s="139"/>
      <c r="G16" s="139"/>
      <c r="H16" s="140"/>
      <c r="I16" s="72">
        <f>SUM(I10:L15)</f>
        <v>0</v>
      </c>
    </row>
    <row r="18" spans="1:9" ht="77.849999999999994" customHeight="1" x14ac:dyDescent="0.25">
      <c r="A18" s="131" t="s">
        <v>381</v>
      </c>
      <c r="B18" s="132"/>
      <c r="C18" s="133" t="s">
        <v>471</v>
      </c>
      <c r="D18" s="134"/>
      <c r="E18" s="134"/>
      <c r="F18" s="134"/>
      <c r="G18" s="134"/>
      <c r="H18" s="135"/>
    </row>
    <row r="19" spans="1:9" ht="69.75" customHeight="1" x14ac:dyDescent="0.25">
      <c r="A19" s="141" t="s">
        <v>453</v>
      </c>
      <c r="B19" s="141"/>
      <c r="C19" s="141"/>
      <c r="D19" s="141"/>
      <c r="E19" s="141"/>
      <c r="F19" s="141"/>
      <c r="G19" s="141"/>
      <c r="H19" s="141"/>
    </row>
    <row r="20" spans="1:9" s="89" customFormat="1" ht="14.25" customHeight="1" x14ac:dyDescent="0.25">
      <c r="A20" s="159"/>
      <c r="B20" s="159"/>
      <c r="C20" s="159"/>
      <c r="D20" s="159"/>
      <c r="E20" s="159"/>
      <c r="F20" s="159"/>
      <c r="G20" s="159"/>
      <c r="H20" s="159"/>
      <c r="I20" s="88"/>
    </row>
  </sheetData>
  <protectedRanges>
    <protectedRange sqref="D10:H11 D13:H15" name="Plage1_7"/>
  </protectedRanges>
  <mergeCells count="15">
    <mergeCell ref="A2:B2"/>
    <mergeCell ref="C2:H2"/>
    <mergeCell ref="A3:B3"/>
    <mergeCell ref="C3:E3"/>
    <mergeCell ref="A5:B5"/>
    <mergeCell ref="C5:H5"/>
    <mergeCell ref="A20:H20"/>
    <mergeCell ref="A14:A15"/>
    <mergeCell ref="A7:H7"/>
    <mergeCell ref="A9:H9"/>
    <mergeCell ref="A12:H12"/>
    <mergeCell ref="D16:H16"/>
    <mergeCell ref="A18:B18"/>
    <mergeCell ref="C18:H18"/>
    <mergeCell ref="A19:H19"/>
  </mergeCells>
  <printOptions horizontalCentered="1" verticalCentered="1"/>
  <pageMargins left="0.70866141732283472" right="0.70866141732283472" top="0.74803149606299213" bottom="0.74803149606299213" header="0.31496062992125984" footer="0.31496062992125984"/>
  <pageSetup paperSize="9" scale="77"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2:I20"/>
  <sheetViews>
    <sheetView zoomScale="80" zoomScaleNormal="80" zoomScalePageLayoutView="80" workbookViewId="0">
      <selection activeCell="B22" sqref="B22"/>
    </sheetView>
  </sheetViews>
  <sheetFormatPr baseColWidth="10" defaultRowHeight="13.5" x14ac:dyDescent="0.25"/>
  <cols>
    <col min="1" max="1" width="32.42578125" customWidth="1"/>
    <col min="2" max="2" width="47.42578125" customWidth="1"/>
    <col min="3" max="3" width="5.140625" customWidth="1"/>
    <col min="4" max="8" width="4.7109375" customWidth="1"/>
    <col min="9" max="9" width="0.85546875" customWidth="1"/>
  </cols>
  <sheetData>
    <row r="2" spans="1:9" ht="38.25" customHeight="1" x14ac:dyDescent="0.25">
      <c r="A2" s="164" t="s">
        <v>380</v>
      </c>
      <c r="B2" s="165"/>
      <c r="C2" s="166" t="s">
        <v>465</v>
      </c>
      <c r="D2" s="167"/>
      <c r="E2" s="167"/>
      <c r="F2" s="167"/>
      <c r="G2" s="167"/>
      <c r="H2" s="168"/>
    </row>
    <row r="3" spans="1:9" ht="35.25" customHeight="1" x14ac:dyDescent="0.25">
      <c r="A3" s="164" t="s">
        <v>421</v>
      </c>
      <c r="B3" s="165"/>
      <c r="C3" s="164" t="s">
        <v>333</v>
      </c>
      <c r="D3" s="169"/>
      <c r="E3" s="165"/>
      <c r="F3" s="92" t="s">
        <v>406</v>
      </c>
      <c r="G3" s="93"/>
      <c r="H3" s="93"/>
    </row>
    <row r="4" spans="1:9" ht="15.75" thickBot="1" x14ac:dyDescent="0.3">
      <c r="A4" s="41"/>
      <c r="B4" s="41"/>
      <c r="C4" s="42"/>
      <c r="D4" s="42"/>
      <c r="E4" s="43"/>
      <c r="F4" s="44"/>
      <c r="G4" s="44"/>
      <c r="H4" s="44"/>
    </row>
    <row r="5" spans="1:9" ht="24.75" customHeight="1" thickBot="1" x14ac:dyDescent="0.3">
      <c r="A5" s="154" t="s">
        <v>452</v>
      </c>
      <c r="B5" s="154"/>
      <c r="C5" s="155"/>
      <c r="D5" s="156"/>
      <c r="E5" s="156"/>
      <c r="F5" s="156"/>
      <c r="G5" s="156"/>
      <c r="H5" s="157"/>
    </row>
    <row r="6" spans="1:9" ht="16.5" x14ac:dyDescent="0.3">
      <c r="A6" s="64"/>
      <c r="B6" s="80"/>
      <c r="C6" s="80"/>
      <c r="D6" s="80"/>
      <c r="E6" s="80"/>
      <c r="F6" s="80"/>
      <c r="G6" s="80"/>
      <c r="H6" s="80"/>
      <c r="I6" s="53"/>
    </row>
    <row r="7" spans="1:9" ht="45.6" customHeight="1" thickBot="1" x14ac:dyDescent="0.35">
      <c r="A7" s="142" t="s">
        <v>422</v>
      </c>
      <c r="B7" s="142"/>
      <c r="C7" s="142"/>
      <c r="D7" s="142"/>
      <c r="E7" s="142"/>
      <c r="F7" s="142"/>
      <c r="G7" s="142"/>
      <c r="H7" s="142"/>
      <c r="I7" s="53"/>
    </row>
    <row r="8" spans="1:9" ht="17.25" thickBot="1" x14ac:dyDescent="0.35">
      <c r="A8" s="65" t="s">
        <v>74</v>
      </c>
      <c r="B8" s="66" t="s">
        <v>359</v>
      </c>
      <c r="C8" s="67" t="s">
        <v>332</v>
      </c>
      <c r="D8" s="66" t="s">
        <v>360</v>
      </c>
      <c r="E8" s="66" t="s">
        <v>454</v>
      </c>
      <c r="F8" s="66" t="s">
        <v>455</v>
      </c>
      <c r="G8" s="66" t="s">
        <v>456</v>
      </c>
      <c r="H8" s="81" t="s">
        <v>457</v>
      </c>
      <c r="I8" s="53"/>
    </row>
    <row r="9" spans="1:9" ht="15" customHeight="1" x14ac:dyDescent="0.3">
      <c r="A9" s="160" t="s">
        <v>423</v>
      </c>
      <c r="B9" s="161"/>
      <c r="C9" s="161"/>
      <c r="D9" s="161"/>
      <c r="E9" s="161"/>
      <c r="F9" s="161"/>
      <c r="G9" s="161"/>
      <c r="H9" s="162"/>
      <c r="I9" s="53"/>
    </row>
    <row r="10" spans="1:9" ht="84.6" customHeight="1" x14ac:dyDescent="0.3">
      <c r="A10" s="82" t="s">
        <v>424</v>
      </c>
      <c r="B10" s="69" t="s">
        <v>425</v>
      </c>
      <c r="C10" s="70">
        <v>0.5</v>
      </c>
      <c r="D10" s="83"/>
      <c r="E10" s="83"/>
      <c r="F10" s="83"/>
      <c r="G10" s="83"/>
      <c r="H10" s="83"/>
      <c r="I10" s="72">
        <f>IF(H10&lt;&gt;"",20/20,IF(G10&lt;&gt;"",15/20,IF(F10&lt;&gt;"",8/20,IF(E10&lt;&gt;"",2/20,0))))*$C$10*20</f>
        <v>0</v>
      </c>
    </row>
    <row r="11" spans="1:9" ht="16.5" x14ac:dyDescent="0.3">
      <c r="A11" s="146" t="s">
        <v>426</v>
      </c>
      <c r="B11" s="146"/>
      <c r="C11" s="146"/>
      <c r="D11" s="146"/>
      <c r="E11" s="146"/>
      <c r="F11" s="146"/>
      <c r="G11" s="146"/>
      <c r="H11" s="146"/>
      <c r="I11" s="72"/>
    </row>
    <row r="12" spans="1:9" ht="45.6" customHeight="1" x14ac:dyDescent="0.3">
      <c r="A12" s="95" t="s">
        <v>427</v>
      </c>
      <c r="B12" s="69" t="s">
        <v>428</v>
      </c>
      <c r="C12" s="70">
        <v>0.25</v>
      </c>
      <c r="D12" s="71"/>
      <c r="E12" s="71"/>
      <c r="F12" s="71"/>
      <c r="G12" s="71"/>
      <c r="H12" s="71"/>
      <c r="I12" s="72">
        <f>IF(H12&lt;&gt;"",20/20,IF(G12&lt;&gt;"",15/20,IF(F12&lt;&gt;"",8/20,IF(E12&lt;&gt;"",2/20,0))))*$C$12*20</f>
        <v>0</v>
      </c>
    </row>
    <row r="13" spans="1:9" ht="110.25" customHeight="1" x14ac:dyDescent="0.3">
      <c r="A13" s="95" t="s">
        <v>429</v>
      </c>
      <c r="B13" s="87" t="s">
        <v>430</v>
      </c>
      <c r="C13" s="70">
        <v>0.25</v>
      </c>
      <c r="D13" s="71"/>
      <c r="E13" s="71"/>
      <c r="F13" s="71"/>
      <c r="G13" s="71"/>
      <c r="H13" s="71"/>
      <c r="I13" s="72">
        <f>IF(H13&lt;&gt;"",20/20,IF(G13&lt;&gt;"",15/20,IF(F13&lt;&gt;"",8/20,IF(E13&lt;&gt;"",2/20,0))))*$C$13*20</f>
        <v>0</v>
      </c>
    </row>
    <row r="14" spans="1:9" ht="21.6" customHeight="1" x14ac:dyDescent="0.3">
      <c r="A14" s="86" t="s">
        <v>378</v>
      </c>
      <c r="B14" s="78" t="s">
        <v>334</v>
      </c>
      <c r="C14" s="79">
        <f>C10+C12+C13</f>
        <v>1</v>
      </c>
      <c r="D14" s="138">
        <f>SUM(I10:I13)</f>
        <v>0</v>
      </c>
      <c r="E14" s="139"/>
      <c r="F14" s="139"/>
      <c r="G14" s="139"/>
      <c r="H14" s="140"/>
      <c r="I14" s="72">
        <f>SUM(I10:L13)</f>
        <v>0</v>
      </c>
    </row>
    <row r="16" spans="1:9" ht="77.849999999999994" customHeight="1" x14ac:dyDescent="0.25">
      <c r="A16" s="131" t="s">
        <v>381</v>
      </c>
      <c r="B16" s="132"/>
      <c r="C16" s="158" t="s">
        <v>382</v>
      </c>
      <c r="D16" s="134"/>
      <c r="E16" s="134"/>
      <c r="F16" s="134"/>
      <c r="G16" s="134"/>
      <c r="H16" s="135"/>
    </row>
    <row r="17" spans="1:9" ht="76.5" customHeight="1" x14ac:dyDescent="0.25">
      <c r="A17" s="141" t="s">
        <v>453</v>
      </c>
      <c r="B17" s="141"/>
      <c r="C17" s="141"/>
      <c r="D17" s="141"/>
      <c r="E17" s="141"/>
      <c r="F17" s="141"/>
      <c r="G17" s="141"/>
      <c r="H17" s="141"/>
    </row>
    <row r="18" spans="1:9" s="89" customFormat="1" ht="14.25" customHeight="1" x14ac:dyDescent="0.25">
      <c r="A18" s="159"/>
      <c r="B18" s="159"/>
      <c r="C18" s="159"/>
      <c r="D18" s="159"/>
      <c r="E18" s="159"/>
      <c r="F18" s="159"/>
      <c r="G18" s="159"/>
      <c r="H18" s="159"/>
      <c r="I18" s="88"/>
    </row>
    <row r="19" spans="1:9" ht="27.95" customHeight="1" x14ac:dyDescent="0.25">
      <c r="A19" s="170" t="s">
        <v>431</v>
      </c>
      <c r="B19" s="170"/>
      <c r="C19" s="170"/>
      <c r="D19" s="170"/>
      <c r="E19" s="170"/>
      <c r="F19" s="170"/>
      <c r="G19" s="170"/>
    </row>
    <row r="20" spans="1:9" x14ac:dyDescent="0.25">
      <c r="A20" s="85"/>
      <c r="B20" s="85"/>
    </row>
  </sheetData>
  <protectedRanges>
    <protectedRange sqref="D10:H10 D12:H13" name="Plage1_7"/>
  </protectedRanges>
  <mergeCells count="15">
    <mergeCell ref="A2:B2"/>
    <mergeCell ref="C2:H2"/>
    <mergeCell ref="A3:B3"/>
    <mergeCell ref="C3:E3"/>
    <mergeCell ref="A5:B5"/>
    <mergeCell ref="C5:H5"/>
    <mergeCell ref="A18:H18"/>
    <mergeCell ref="A19:G19"/>
    <mergeCell ref="A7:H7"/>
    <mergeCell ref="A9:H9"/>
    <mergeCell ref="A11:H11"/>
    <mergeCell ref="D14:H14"/>
    <mergeCell ref="A16:B16"/>
    <mergeCell ref="C16:H16"/>
    <mergeCell ref="A17:H17"/>
  </mergeCells>
  <printOptions horizontalCentered="1" verticalCentered="1"/>
  <pageMargins left="0.70866141732283472" right="0.70866141732283472" top="0.74803149606299213" bottom="0.74803149606299213" header="0.31496062992125984" footer="0.31496062992125984"/>
  <pageSetup paperSize="9" scale="81"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2:I25"/>
  <sheetViews>
    <sheetView tabSelected="1" topLeftCell="A7" zoomScale="80" zoomScaleNormal="80" zoomScalePageLayoutView="80" workbookViewId="0">
      <selection activeCell="M10" sqref="M10"/>
    </sheetView>
  </sheetViews>
  <sheetFormatPr baseColWidth="10" defaultRowHeight="13.5" x14ac:dyDescent="0.25"/>
  <cols>
    <col min="1" max="1" width="34.7109375" customWidth="1"/>
    <col min="2" max="2" width="47.42578125" customWidth="1"/>
    <col min="3" max="3" width="5.140625" customWidth="1"/>
    <col min="4" max="8" width="4.7109375" customWidth="1"/>
    <col min="9" max="9" width="1.42578125" customWidth="1"/>
  </cols>
  <sheetData>
    <row r="2" spans="1:9" ht="38.25" customHeight="1" x14ac:dyDescent="0.25">
      <c r="A2" s="177" t="s">
        <v>380</v>
      </c>
      <c r="B2" s="178"/>
      <c r="C2" s="179" t="s">
        <v>465</v>
      </c>
      <c r="D2" s="180"/>
      <c r="E2" s="180"/>
      <c r="F2" s="180"/>
      <c r="G2" s="180"/>
      <c r="H2" s="181"/>
    </row>
    <row r="3" spans="1:9" ht="35.25" customHeight="1" x14ac:dyDescent="0.25">
      <c r="A3" s="177" t="s">
        <v>432</v>
      </c>
      <c r="B3" s="178"/>
      <c r="C3" s="177" t="s">
        <v>333</v>
      </c>
      <c r="D3" s="182"/>
      <c r="E3" s="178"/>
      <c r="F3" s="96" t="s">
        <v>433</v>
      </c>
      <c r="G3" s="97"/>
      <c r="H3" s="97"/>
    </row>
    <row r="4" spans="1:9" ht="15.75" thickBot="1" x14ac:dyDescent="0.3">
      <c r="A4" s="41"/>
      <c r="B4" s="41"/>
      <c r="C4" s="42"/>
      <c r="D4" s="42"/>
      <c r="E4" s="43"/>
      <c r="F4" s="44"/>
      <c r="G4" s="44"/>
      <c r="H4" s="44"/>
    </row>
    <row r="5" spans="1:9" ht="24.75" customHeight="1" thickBot="1" x14ac:dyDescent="0.3">
      <c r="A5" s="154" t="s">
        <v>452</v>
      </c>
      <c r="B5" s="154"/>
      <c r="C5" s="155"/>
      <c r="D5" s="156"/>
      <c r="E5" s="156"/>
      <c r="F5" s="156"/>
      <c r="G5" s="156"/>
      <c r="H5" s="157"/>
    </row>
    <row r="6" spans="1:9" ht="16.5" x14ac:dyDescent="0.3">
      <c r="A6" s="64"/>
      <c r="B6" s="80"/>
      <c r="C6" s="80"/>
      <c r="D6" s="80"/>
      <c r="E6" s="80"/>
      <c r="F6" s="80"/>
      <c r="G6" s="80"/>
      <c r="H6" s="80"/>
      <c r="I6" s="53"/>
    </row>
    <row r="7" spans="1:9" ht="21" customHeight="1" thickBot="1" x14ac:dyDescent="0.35">
      <c r="A7" s="142" t="s">
        <v>434</v>
      </c>
      <c r="B7" s="142"/>
      <c r="C7" s="142"/>
      <c r="D7" s="142"/>
      <c r="E7" s="142"/>
      <c r="F7" s="142"/>
      <c r="G7" s="142"/>
      <c r="H7" s="142"/>
      <c r="I7" s="53"/>
    </row>
    <row r="8" spans="1:9" ht="25.7" customHeight="1" thickBot="1" x14ac:dyDescent="0.35">
      <c r="A8" s="98" t="s">
        <v>74</v>
      </c>
      <c r="B8" s="99" t="s">
        <v>359</v>
      </c>
      <c r="C8" s="67" t="s">
        <v>332</v>
      </c>
      <c r="D8" s="66" t="s">
        <v>360</v>
      </c>
      <c r="E8" s="66" t="s">
        <v>454</v>
      </c>
      <c r="F8" s="66" t="s">
        <v>455</v>
      </c>
      <c r="G8" s="66" t="s">
        <v>456</v>
      </c>
      <c r="H8" s="81" t="s">
        <v>457</v>
      </c>
      <c r="I8" s="53"/>
    </row>
    <row r="9" spans="1:9" ht="15" customHeight="1" x14ac:dyDescent="0.3">
      <c r="A9" s="160" t="s">
        <v>435</v>
      </c>
      <c r="B9" s="161"/>
      <c r="C9" s="161"/>
      <c r="D9" s="161"/>
      <c r="E9" s="161"/>
      <c r="F9" s="161"/>
      <c r="G9" s="161"/>
      <c r="H9" s="162"/>
      <c r="I9" s="53"/>
    </row>
    <row r="10" spans="1:9" ht="209.25" customHeight="1" x14ac:dyDescent="0.3">
      <c r="A10" s="68" t="s">
        <v>436</v>
      </c>
      <c r="B10" s="69" t="s">
        <v>437</v>
      </c>
      <c r="C10" s="70">
        <v>0.25</v>
      </c>
      <c r="D10" s="83"/>
      <c r="E10" s="83"/>
      <c r="F10" s="83"/>
      <c r="G10" s="83"/>
      <c r="H10" s="83"/>
      <c r="I10" s="72">
        <f>IF(H10&lt;&gt;"",20/20,IF(G10&lt;&gt;"",15/20,IF(F10&lt;&gt;"",8/20,IF(E10&lt;&gt;"",2/20,0))))*$C$10*20</f>
        <v>0</v>
      </c>
    </row>
    <row r="11" spans="1:9" ht="16.5" x14ac:dyDescent="0.3">
      <c r="A11" s="171" t="s">
        <v>438</v>
      </c>
      <c r="B11" s="172"/>
      <c r="C11" s="172"/>
      <c r="D11" s="172"/>
      <c r="E11" s="172"/>
      <c r="F11" s="172"/>
      <c r="G11" s="172"/>
      <c r="H11" s="173"/>
      <c r="I11" s="72"/>
    </row>
    <row r="12" spans="1:9" ht="130.69999999999999" customHeight="1" x14ac:dyDescent="0.3">
      <c r="A12" s="73" t="s">
        <v>439</v>
      </c>
      <c r="B12" s="74" t="s">
        <v>440</v>
      </c>
      <c r="C12" s="70">
        <v>0.25</v>
      </c>
      <c r="D12" s="83"/>
      <c r="E12" s="83"/>
      <c r="F12" s="83"/>
      <c r="G12" s="83"/>
      <c r="H12" s="83"/>
      <c r="I12" s="72">
        <f>IF(H12&lt;&gt;"",20/20,IF(G12&lt;&gt;"",15/20,IF(F12&lt;&gt;"",8/20,IF(E12&lt;&gt;"",2/20,0))))*$C$12*20</f>
        <v>0</v>
      </c>
    </row>
    <row r="13" spans="1:9" ht="16.5" x14ac:dyDescent="0.3">
      <c r="A13" s="171" t="s">
        <v>441</v>
      </c>
      <c r="B13" s="172"/>
      <c r="C13" s="172"/>
      <c r="D13" s="172"/>
      <c r="E13" s="172"/>
      <c r="F13" s="172"/>
      <c r="G13" s="172"/>
      <c r="H13" s="173"/>
      <c r="I13" s="72"/>
    </row>
    <row r="14" spans="1:9" ht="124.7" customHeight="1" x14ac:dyDescent="0.3">
      <c r="A14" s="73" t="s">
        <v>442</v>
      </c>
      <c r="B14" s="74" t="s">
        <v>443</v>
      </c>
      <c r="C14" s="70">
        <v>0.17</v>
      </c>
      <c r="D14" s="71"/>
      <c r="E14" s="71"/>
      <c r="F14" s="71"/>
      <c r="G14" s="71"/>
      <c r="H14" s="75"/>
      <c r="I14" s="72">
        <f>IF(H14&lt;&gt;"",20/20,IF(G14&lt;&gt;"",15/20,IF(F14&lt;&gt;"",8/20,IF(E14&lt;&gt;"",2/20,0))))*$C$14*20</f>
        <v>0</v>
      </c>
    </row>
    <row r="15" spans="1:9" ht="16.5" x14ac:dyDescent="0.3">
      <c r="A15" s="171" t="s">
        <v>444</v>
      </c>
      <c r="B15" s="172"/>
      <c r="C15" s="172"/>
      <c r="D15" s="172"/>
      <c r="E15" s="172"/>
      <c r="F15" s="172"/>
      <c r="G15" s="172"/>
      <c r="H15" s="173"/>
      <c r="I15" s="72"/>
    </row>
    <row r="16" spans="1:9" ht="76.7" customHeight="1" x14ac:dyDescent="0.3">
      <c r="A16" s="73" t="s">
        <v>445</v>
      </c>
      <c r="B16" s="69" t="s">
        <v>446</v>
      </c>
      <c r="C16" s="70">
        <v>0.09</v>
      </c>
      <c r="D16" s="71"/>
      <c r="E16" s="71"/>
      <c r="F16" s="71"/>
      <c r="G16" s="71"/>
      <c r="H16" s="75"/>
      <c r="I16" s="72">
        <f>IF(H16&lt;&gt;"",20/20,IF(G16&lt;&gt;"",15/20,IF(F16&lt;&gt;"",8/20,IF(E16&lt;&gt;"",2/20,0))))*$C$16*20</f>
        <v>0</v>
      </c>
    </row>
    <row r="17" spans="1:9" ht="143.85" customHeight="1" x14ac:dyDescent="0.3">
      <c r="A17" s="82" t="s">
        <v>447</v>
      </c>
      <c r="B17" s="69" t="s">
        <v>448</v>
      </c>
      <c r="C17" s="70">
        <v>7.0000000000000007E-2</v>
      </c>
      <c r="D17" s="71"/>
      <c r="E17" s="71"/>
      <c r="F17" s="71"/>
      <c r="G17" s="71"/>
      <c r="H17" s="75"/>
      <c r="I17" s="72">
        <f>IF(H17&lt;&gt;"",20/20,IF(G17&lt;&gt;"",15/20,IF(F17&lt;&gt;"",8/20,IF(E17&lt;&gt;"",2/20,0))))*$C$17*20</f>
        <v>0</v>
      </c>
    </row>
    <row r="18" spans="1:9" ht="126.95" customHeight="1" thickBot="1" x14ac:dyDescent="0.35">
      <c r="A18" s="82" t="s">
        <v>449</v>
      </c>
      <c r="B18" s="69" t="s">
        <v>450</v>
      </c>
      <c r="C18" s="70">
        <v>0.09</v>
      </c>
      <c r="D18" s="71"/>
      <c r="E18" s="71"/>
      <c r="F18" s="71"/>
      <c r="G18" s="71"/>
      <c r="H18" s="75"/>
      <c r="I18" s="72">
        <f>IF(H18&lt;&gt;"",20/20,IF(G18&lt;&gt;"",15/20,IF(F18&lt;&gt;"",8/20,IF(E18&lt;&gt;"",2/20,0))))*$C$18*20</f>
        <v>0</v>
      </c>
    </row>
    <row r="19" spans="1:9" ht="17.25" thickBot="1" x14ac:dyDescent="0.35">
      <c r="A19" s="174" t="s">
        <v>376</v>
      </c>
      <c r="B19" s="175"/>
      <c r="C19" s="175"/>
      <c r="D19" s="175"/>
      <c r="E19" s="175"/>
      <c r="F19" s="175"/>
      <c r="G19" s="175"/>
      <c r="H19" s="176"/>
      <c r="I19" s="72"/>
    </row>
    <row r="20" spans="1:9" ht="69.95" customHeight="1" x14ac:dyDescent="0.3">
      <c r="A20" s="136" t="s">
        <v>377</v>
      </c>
      <c r="B20" s="137"/>
      <c r="C20" s="76">
        <v>0.08</v>
      </c>
      <c r="D20" s="77"/>
      <c r="E20" s="77"/>
      <c r="F20" s="77"/>
      <c r="G20" s="77"/>
      <c r="H20" s="77"/>
      <c r="I20" s="72">
        <f>IF(H20&lt;&gt;"",20/20,IF(G20&lt;&gt;"",15/20,IF(F20&lt;&gt;"",8/20,IF(E20&lt;&gt;"",2/20,0))))*$C$20*20</f>
        <v>0</v>
      </c>
    </row>
    <row r="21" spans="1:9" ht="21.6" customHeight="1" x14ac:dyDescent="0.3">
      <c r="A21" s="86" t="s">
        <v>378</v>
      </c>
      <c r="B21" s="78" t="s">
        <v>334</v>
      </c>
      <c r="C21" s="79">
        <f>C10+C12+C14+C16+C17+C18+C20</f>
        <v>1</v>
      </c>
      <c r="D21" s="138">
        <f>SUM(I10:I20)</f>
        <v>0</v>
      </c>
      <c r="E21" s="139"/>
      <c r="F21" s="139"/>
      <c r="G21" s="139"/>
      <c r="H21" s="140"/>
      <c r="I21" s="72">
        <f>SUM(I10:I20)</f>
        <v>0</v>
      </c>
    </row>
    <row r="23" spans="1:9" ht="77.849999999999994" customHeight="1" x14ac:dyDescent="0.25">
      <c r="A23" s="131" t="s">
        <v>381</v>
      </c>
      <c r="B23" s="132"/>
      <c r="C23" s="133" t="s">
        <v>471</v>
      </c>
      <c r="D23" s="134"/>
      <c r="E23" s="134"/>
      <c r="F23" s="134"/>
      <c r="G23" s="134"/>
      <c r="H23" s="135"/>
    </row>
    <row r="24" spans="1:9" ht="71.25" customHeight="1" x14ac:dyDescent="0.25">
      <c r="A24" s="141" t="s">
        <v>453</v>
      </c>
      <c r="B24" s="141"/>
      <c r="C24" s="141"/>
      <c r="D24" s="141"/>
      <c r="E24" s="141"/>
      <c r="F24" s="141"/>
      <c r="G24" s="141"/>
      <c r="H24" s="141"/>
    </row>
    <row r="25" spans="1:9" s="89" customFormat="1" ht="14.25" customHeight="1" x14ac:dyDescent="0.25">
      <c r="A25" s="159"/>
      <c r="B25" s="159"/>
      <c r="C25" s="159"/>
      <c r="D25" s="159"/>
      <c r="E25" s="159"/>
      <c r="F25" s="159"/>
      <c r="G25" s="159"/>
      <c r="H25" s="159"/>
      <c r="I25" s="88"/>
    </row>
  </sheetData>
  <protectedRanges>
    <protectedRange sqref="D10:H10 D14:H14 D12:H12 D16:H18" name="Plage1_7"/>
    <protectedRange sqref="D20:H20" name="Plage1_7_1"/>
  </protectedRanges>
  <mergeCells count="18">
    <mergeCell ref="A2:B2"/>
    <mergeCell ref="C2:H2"/>
    <mergeCell ref="A3:B3"/>
    <mergeCell ref="C3:E3"/>
    <mergeCell ref="A5:B5"/>
    <mergeCell ref="C5:H5"/>
    <mergeCell ref="A7:H7"/>
    <mergeCell ref="A9:H9"/>
    <mergeCell ref="A13:H13"/>
    <mergeCell ref="D21:H21"/>
    <mergeCell ref="A23:B23"/>
    <mergeCell ref="C23:H23"/>
    <mergeCell ref="A25:H25"/>
    <mergeCell ref="A11:H11"/>
    <mergeCell ref="A15:H15"/>
    <mergeCell ref="A19:H19"/>
    <mergeCell ref="A20:B20"/>
    <mergeCell ref="A24:H24"/>
  </mergeCells>
  <printOptions horizontalCentered="1" verticalCentered="1"/>
  <pageMargins left="0.70866141732283472" right="0.70866141732283472" top="0.74803149606299213" bottom="0.74803149606299213" header="0.31496062992125984" footer="0.31496062992125984"/>
  <pageSetup paperSize="9" scale="56"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0"/>
  <sheetViews>
    <sheetView showGridLines="0" topLeftCell="D1" zoomScale="80" zoomScaleNormal="80" zoomScalePageLayoutView="80" workbookViewId="0">
      <selection activeCell="D1" sqref="A1:XFD1048576"/>
    </sheetView>
  </sheetViews>
  <sheetFormatPr baseColWidth="10" defaultColWidth="11.28515625" defaultRowHeight="14.25" x14ac:dyDescent="0.3"/>
  <cols>
    <col min="1" max="1" width="123.42578125" style="4" customWidth="1"/>
    <col min="2" max="2" width="76.28515625" style="4" customWidth="1"/>
    <col min="3" max="3" width="83" style="2" customWidth="1"/>
    <col min="4" max="4" width="97.42578125" style="4" customWidth="1"/>
    <col min="5" max="5" width="97.42578125" style="28" customWidth="1"/>
    <col min="6" max="6" width="44.140625" style="4" customWidth="1"/>
    <col min="7" max="16384" width="11.28515625" style="4"/>
  </cols>
  <sheetData>
    <row r="1" spans="1:6" ht="15" x14ac:dyDescent="0.25">
      <c r="A1" s="4" t="s">
        <v>74</v>
      </c>
      <c r="B1" s="5" t="s">
        <v>73</v>
      </c>
      <c r="C1" s="5" t="s">
        <v>76</v>
      </c>
      <c r="D1" s="5" t="s">
        <v>75</v>
      </c>
      <c r="E1" s="5" t="s">
        <v>328</v>
      </c>
      <c r="F1" s="5" t="s">
        <v>329</v>
      </c>
    </row>
    <row r="2" spans="1:6" ht="27" customHeight="1" x14ac:dyDescent="0.3">
      <c r="A2" s="6" t="s">
        <v>146</v>
      </c>
      <c r="B2" s="6" t="s">
        <v>152</v>
      </c>
      <c r="C2" s="7" t="s">
        <v>78</v>
      </c>
      <c r="D2" s="8" t="s">
        <v>104</v>
      </c>
      <c r="E2" s="9" t="s">
        <v>230</v>
      </c>
      <c r="F2" s="10" t="s">
        <v>288</v>
      </c>
    </row>
    <row r="3" spans="1:6" ht="27" customHeight="1" x14ac:dyDescent="0.3">
      <c r="A3" s="11" t="s">
        <v>147</v>
      </c>
      <c r="B3" s="12" t="s">
        <v>1</v>
      </c>
      <c r="C3" s="7" t="s">
        <v>79</v>
      </c>
      <c r="D3" s="13" t="s">
        <v>103</v>
      </c>
      <c r="E3" s="14" t="s">
        <v>233</v>
      </c>
      <c r="F3" s="15" t="s">
        <v>289</v>
      </c>
    </row>
    <row r="4" spans="1:6" ht="27" customHeight="1" x14ac:dyDescent="0.3">
      <c r="A4" s="6" t="s">
        <v>148</v>
      </c>
      <c r="B4" s="7" t="s">
        <v>2</v>
      </c>
      <c r="C4" s="12" t="s">
        <v>81</v>
      </c>
      <c r="D4" s="8" t="s">
        <v>80</v>
      </c>
      <c r="E4" s="14" t="s">
        <v>234</v>
      </c>
      <c r="F4" s="10" t="s">
        <v>290</v>
      </c>
    </row>
    <row r="5" spans="1:6" ht="27" customHeight="1" x14ac:dyDescent="0.3">
      <c r="A5" s="11" t="s">
        <v>149</v>
      </c>
      <c r="B5" s="12" t="s">
        <v>3</v>
      </c>
      <c r="C5" s="7" t="s">
        <v>82</v>
      </c>
      <c r="D5" s="13" t="s">
        <v>92</v>
      </c>
      <c r="E5" s="14" t="s">
        <v>235</v>
      </c>
      <c r="F5" s="15" t="s">
        <v>291</v>
      </c>
    </row>
    <row r="6" spans="1:6" ht="27" customHeight="1" x14ac:dyDescent="0.3">
      <c r="A6" s="6" t="s">
        <v>150</v>
      </c>
      <c r="B6" s="7" t="s">
        <v>4</v>
      </c>
      <c r="C6" s="12" t="s">
        <v>83</v>
      </c>
      <c r="D6" s="8" t="s">
        <v>93</v>
      </c>
      <c r="E6" s="14" t="s">
        <v>236</v>
      </c>
      <c r="F6" s="10" t="s">
        <v>292</v>
      </c>
    </row>
    <row r="7" spans="1:6" ht="27" customHeight="1" x14ac:dyDescent="0.3">
      <c r="A7" s="11" t="s">
        <v>151</v>
      </c>
      <c r="B7" s="11" t="s">
        <v>153</v>
      </c>
      <c r="C7" s="7" t="s">
        <v>84</v>
      </c>
      <c r="D7" s="8" t="s">
        <v>105</v>
      </c>
      <c r="E7" s="14" t="s">
        <v>237</v>
      </c>
      <c r="F7" s="15" t="s">
        <v>293</v>
      </c>
    </row>
    <row r="8" spans="1:6" ht="13.5" customHeight="1" x14ac:dyDescent="0.3">
      <c r="B8" s="16" t="s">
        <v>5</v>
      </c>
      <c r="C8" s="12" t="s">
        <v>85</v>
      </c>
      <c r="D8" s="17" t="s">
        <v>176</v>
      </c>
      <c r="E8" s="14" t="s">
        <v>238</v>
      </c>
      <c r="F8" s="10" t="s">
        <v>294</v>
      </c>
    </row>
    <row r="9" spans="1:6" ht="27" x14ac:dyDescent="0.3">
      <c r="B9" s="18" t="s">
        <v>6</v>
      </c>
      <c r="C9" s="7" t="s">
        <v>86</v>
      </c>
      <c r="D9" s="8" t="s">
        <v>106</v>
      </c>
      <c r="E9" s="14" t="s">
        <v>239</v>
      </c>
      <c r="F9" s="15" t="s">
        <v>295</v>
      </c>
    </row>
    <row r="10" spans="1:6" x14ac:dyDescent="0.3">
      <c r="B10" s="6" t="s">
        <v>154</v>
      </c>
      <c r="C10" s="12" t="s">
        <v>87</v>
      </c>
      <c r="D10" s="13" t="s">
        <v>175</v>
      </c>
      <c r="E10" s="14" t="s">
        <v>259</v>
      </c>
      <c r="F10" s="10" t="s">
        <v>296</v>
      </c>
    </row>
    <row r="11" spans="1:6" ht="27" x14ac:dyDescent="0.3">
      <c r="A11" s="3" t="s">
        <v>68</v>
      </c>
      <c r="B11" s="18" t="s">
        <v>7</v>
      </c>
      <c r="C11" s="7" t="s">
        <v>88</v>
      </c>
      <c r="D11" s="8" t="s">
        <v>107</v>
      </c>
      <c r="E11" s="14" t="s">
        <v>240</v>
      </c>
      <c r="F11" s="15" t="s">
        <v>297</v>
      </c>
    </row>
    <row r="12" spans="1:6" ht="18.75" customHeight="1" x14ac:dyDescent="0.3">
      <c r="A12" s="1" t="s">
        <v>69</v>
      </c>
      <c r="B12" s="16" t="s">
        <v>8</v>
      </c>
      <c r="C12" s="12" t="s">
        <v>89</v>
      </c>
      <c r="D12" s="8" t="s">
        <v>108</v>
      </c>
      <c r="E12" s="14" t="s">
        <v>241</v>
      </c>
      <c r="F12" s="10" t="s">
        <v>298</v>
      </c>
    </row>
    <row r="13" spans="1:6" ht="19.5" customHeight="1" x14ac:dyDescent="0.3">
      <c r="A13" s="1" t="s">
        <v>313</v>
      </c>
      <c r="B13" s="18" t="s">
        <v>9</v>
      </c>
      <c r="C13" s="7" t="s">
        <v>90</v>
      </c>
      <c r="D13" s="13" t="s">
        <v>109</v>
      </c>
      <c r="E13" s="14" t="s">
        <v>260</v>
      </c>
      <c r="F13" s="15" t="s">
        <v>299</v>
      </c>
    </row>
    <row r="14" spans="1:6" x14ac:dyDescent="0.3">
      <c r="A14" s="1" t="s">
        <v>70</v>
      </c>
      <c r="B14" s="16" t="s">
        <v>10</v>
      </c>
      <c r="C14" s="12" t="s">
        <v>91</v>
      </c>
      <c r="D14" s="8" t="s">
        <v>177</v>
      </c>
      <c r="E14" s="14" t="s">
        <v>242</v>
      </c>
      <c r="F14" s="10" t="s">
        <v>300</v>
      </c>
    </row>
    <row r="15" spans="1:6" x14ac:dyDescent="0.3">
      <c r="A15" s="1" t="s">
        <v>71</v>
      </c>
      <c r="B15" s="19" t="s">
        <v>155</v>
      </c>
      <c r="C15" s="12" t="s">
        <v>141</v>
      </c>
      <c r="D15" s="13" t="s">
        <v>110</v>
      </c>
      <c r="E15" s="14" t="s">
        <v>243</v>
      </c>
      <c r="F15" s="15" t="s">
        <v>301</v>
      </c>
    </row>
    <row r="16" spans="1:6" x14ac:dyDescent="0.3">
      <c r="A16" s="1" t="s">
        <v>72</v>
      </c>
      <c r="B16" s="16" t="s">
        <v>11</v>
      </c>
      <c r="C16" s="12" t="s">
        <v>142</v>
      </c>
      <c r="D16" s="8" t="s">
        <v>111</v>
      </c>
      <c r="E16" s="14" t="s">
        <v>244</v>
      </c>
      <c r="F16" s="10" t="s">
        <v>302</v>
      </c>
    </row>
    <row r="17" spans="1:6" x14ac:dyDescent="0.3">
      <c r="A17" s="1" t="s">
        <v>0</v>
      </c>
      <c r="B17" s="18" t="s">
        <v>12</v>
      </c>
      <c r="C17" s="7" t="s">
        <v>143</v>
      </c>
      <c r="D17" s="8" t="s">
        <v>112</v>
      </c>
      <c r="E17" s="14" t="s">
        <v>245</v>
      </c>
      <c r="F17" s="15" t="s">
        <v>303</v>
      </c>
    </row>
    <row r="18" spans="1:6" ht="15" customHeight="1" x14ac:dyDescent="0.3">
      <c r="B18" s="16" t="s">
        <v>13</v>
      </c>
      <c r="C18" s="12" t="s">
        <v>144</v>
      </c>
      <c r="D18" s="13" t="s">
        <v>113</v>
      </c>
      <c r="E18" s="14" t="s">
        <v>261</v>
      </c>
      <c r="F18" s="10" t="s">
        <v>304</v>
      </c>
    </row>
    <row r="19" spans="1:6" ht="81" x14ac:dyDescent="0.3">
      <c r="B19" s="18" t="s">
        <v>284</v>
      </c>
      <c r="C19" s="7" t="s">
        <v>145</v>
      </c>
      <c r="D19" s="8" t="s">
        <v>114</v>
      </c>
      <c r="E19" s="14" t="s">
        <v>246</v>
      </c>
      <c r="F19" s="15" t="s">
        <v>305</v>
      </c>
    </row>
    <row r="20" spans="1:6" x14ac:dyDescent="0.3">
      <c r="B20" s="7" t="s">
        <v>14</v>
      </c>
      <c r="C20" s="12" t="s">
        <v>94</v>
      </c>
      <c r="D20" s="13" t="s">
        <v>115</v>
      </c>
      <c r="E20" s="14" t="s">
        <v>247</v>
      </c>
      <c r="F20" s="10" t="s">
        <v>306</v>
      </c>
    </row>
    <row r="21" spans="1:6" x14ac:dyDescent="0.3">
      <c r="B21" s="11" t="s">
        <v>156</v>
      </c>
      <c r="C21" s="7" t="s">
        <v>95</v>
      </c>
      <c r="D21" s="8" t="s">
        <v>116</v>
      </c>
      <c r="E21" s="14" t="s">
        <v>262</v>
      </c>
      <c r="F21" s="15" t="s">
        <v>307</v>
      </c>
    </row>
    <row r="22" spans="1:6" x14ac:dyDescent="0.3">
      <c r="B22" s="7" t="s">
        <v>15</v>
      </c>
      <c r="C22" s="12" t="s">
        <v>96</v>
      </c>
      <c r="D22" s="8" t="s">
        <v>117</v>
      </c>
      <c r="E22" s="14" t="s">
        <v>248</v>
      </c>
      <c r="F22" s="10" t="s">
        <v>308</v>
      </c>
    </row>
    <row r="23" spans="1:6" x14ac:dyDescent="0.3">
      <c r="B23" s="12" t="s">
        <v>16</v>
      </c>
      <c r="C23" s="7" t="s">
        <v>97</v>
      </c>
      <c r="D23" s="13" t="s">
        <v>118</v>
      </c>
      <c r="E23" s="14" t="s">
        <v>263</v>
      </c>
      <c r="F23" s="15" t="s">
        <v>309</v>
      </c>
    </row>
    <row r="24" spans="1:6" ht="15.75" customHeight="1" x14ac:dyDescent="0.3">
      <c r="B24" s="6" t="s">
        <v>157</v>
      </c>
      <c r="C24" s="12" t="s">
        <v>98</v>
      </c>
      <c r="D24" s="8" t="s">
        <v>119</v>
      </c>
      <c r="E24" s="14" t="s">
        <v>285</v>
      </c>
      <c r="F24" s="10" t="s">
        <v>310</v>
      </c>
    </row>
    <row r="25" spans="1:6" x14ac:dyDescent="0.3">
      <c r="B25" s="12" t="s">
        <v>17</v>
      </c>
      <c r="C25" s="7" t="s">
        <v>99</v>
      </c>
      <c r="D25" s="13" t="s">
        <v>120</v>
      </c>
      <c r="E25" s="9" t="s">
        <v>231</v>
      </c>
      <c r="F25" s="15" t="s">
        <v>311</v>
      </c>
    </row>
    <row r="26" spans="1:6" x14ac:dyDescent="0.3">
      <c r="B26" s="7" t="s">
        <v>18</v>
      </c>
      <c r="C26" s="12" t="s">
        <v>226</v>
      </c>
      <c r="D26" s="8" t="s">
        <v>121</v>
      </c>
      <c r="E26" s="14" t="s">
        <v>249</v>
      </c>
      <c r="F26" s="10" t="s">
        <v>312</v>
      </c>
    </row>
    <row r="27" spans="1:6" x14ac:dyDescent="0.3">
      <c r="B27" s="11" t="s">
        <v>158</v>
      </c>
      <c r="C27" s="7" t="s">
        <v>227</v>
      </c>
      <c r="D27" s="8" t="s">
        <v>122</v>
      </c>
      <c r="E27" s="14" t="s">
        <v>250</v>
      </c>
      <c r="F27" s="4" t="e">
        <f>IF(+#REF!="","",+#REF!)</f>
        <v>#REF!</v>
      </c>
    </row>
    <row r="28" spans="1:6" x14ac:dyDescent="0.3">
      <c r="B28" s="7" t="s">
        <v>19</v>
      </c>
      <c r="C28" s="7" t="s">
        <v>228</v>
      </c>
      <c r="D28" s="13" t="s">
        <v>123</v>
      </c>
      <c r="E28" s="14" t="s">
        <v>251</v>
      </c>
      <c r="F28" s="4" t="e">
        <f>IF(+#REF!="","",+#REF!)</f>
        <v>#REF!</v>
      </c>
    </row>
    <row r="29" spans="1:6" x14ac:dyDescent="0.3">
      <c r="B29" s="12" t="s">
        <v>20</v>
      </c>
      <c r="C29" s="12" t="s">
        <v>225</v>
      </c>
      <c r="D29" s="8" t="s">
        <v>124</v>
      </c>
      <c r="E29" s="14" t="s">
        <v>252</v>
      </c>
      <c r="F29" s="4" t="e">
        <f>IF(+#REF!="","",+#REF!)</f>
        <v>#REF!</v>
      </c>
    </row>
    <row r="30" spans="1:6" x14ac:dyDescent="0.3">
      <c r="B30" s="6" t="s">
        <v>159</v>
      </c>
      <c r="C30" s="7" t="s">
        <v>229</v>
      </c>
      <c r="D30" s="13" t="s">
        <v>125</v>
      </c>
      <c r="E30" s="14" t="s">
        <v>253</v>
      </c>
      <c r="F30" s="4" t="e">
        <f>IF(+#REF!="","",+#REF!)</f>
        <v>#REF!</v>
      </c>
    </row>
    <row r="31" spans="1:6" x14ac:dyDescent="0.3">
      <c r="B31" s="12" t="s">
        <v>21</v>
      </c>
      <c r="C31" s="12" t="s">
        <v>219</v>
      </c>
      <c r="D31" s="8" t="s">
        <v>126</v>
      </c>
      <c r="E31" s="14" t="s">
        <v>254</v>
      </c>
      <c r="F31" s="4" t="e">
        <f>IF(+#REF!="","",+#REF!)</f>
        <v>#REF!</v>
      </c>
    </row>
    <row r="32" spans="1:6" x14ac:dyDescent="0.3">
      <c r="B32" s="7" t="s">
        <v>22</v>
      </c>
      <c r="C32" s="7" t="s">
        <v>220</v>
      </c>
      <c r="D32" s="8" t="s">
        <v>127</v>
      </c>
      <c r="E32" s="14" t="s">
        <v>255</v>
      </c>
      <c r="F32" s="4" t="e">
        <f>IF(+#REF!="","",+#REF!)</f>
        <v>#REF!</v>
      </c>
    </row>
    <row r="33" spans="2:6" ht="13.5" customHeight="1" x14ac:dyDescent="0.3">
      <c r="B33" s="11" t="s">
        <v>160</v>
      </c>
      <c r="C33" s="12" t="s">
        <v>221</v>
      </c>
      <c r="D33" s="13" t="s">
        <v>128</v>
      </c>
      <c r="E33" s="14" t="s">
        <v>256</v>
      </c>
      <c r="F33" s="4" t="e">
        <f>IF(+#REF!="","",+#REF!)</f>
        <v>#REF!</v>
      </c>
    </row>
    <row r="34" spans="2:6" x14ac:dyDescent="0.3">
      <c r="B34" s="7" t="s">
        <v>23</v>
      </c>
      <c r="C34" s="7" t="s">
        <v>222</v>
      </c>
      <c r="D34" s="8" t="s">
        <v>129</v>
      </c>
      <c r="E34" s="14" t="s">
        <v>257</v>
      </c>
      <c r="F34" s="4" t="e">
        <f>IF(+#REF!="","",+#REF!)</f>
        <v>#REF!</v>
      </c>
    </row>
    <row r="35" spans="2:6" ht="15" customHeight="1" x14ac:dyDescent="0.3">
      <c r="B35" s="12" t="s">
        <v>24</v>
      </c>
      <c r="C35" s="12" t="s">
        <v>223</v>
      </c>
      <c r="D35" s="13" t="s">
        <v>130</v>
      </c>
      <c r="E35" s="14" t="s">
        <v>264</v>
      </c>
      <c r="F35" s="4" t="e">
        <f>IF(+#REF!="","",+#REF!)</f>
        <v>#REF!</v>
      </c>
    </row>
    <row r="36" spans="2:6" ht="27" x14ac:dyDescent="0.3">
      <c r="B36" s="16" t="s">
        <v>25</v>
      </c>
      <c r="C36" s="12" t="s">
        <v>224</v>
      </c>
      <c r="D36" s="8" t="s">
        <v>131</v>
      </c>
      <c r="E36" s="14" t="s">
        <v>258</v>
      </c>
      <c r="F36" s="4" t="e">
        <f>IF(+#REF!="","",+#REF!)</f>
        <v>#REF!</v>
      </c>
    </row>
    <row r="37" spans="2:6" x14ac:dyDescent="0.3">
      <c r="B37" s="12" t="s">
        <v>26</v>
      </c>
      <c r="C37" s="7"/>
      <c r="D37" s="8" t="s">
        <v>132</v>
      </c>
      <c r="E37" s="14" t="s">
        <v>286</v>
      </c>
      <c r="F37" s="4" t="e">
        <f>IF(+#REF!="","",+#REF!)</f>
        <v>#REF!</v>
      </c>
    </row>
    <row r="38" spans="2:6" x14ac:dyDescent="0.3">
      <c r="B38" s="7" t="s">
        <v>27</v>
      </c>
      <c r="C38" s="12"/>
      <c r="D38" s="13" t="s">
        <v>133</v>
      </c>
      <c r="E38" s="14" t="s">
        <v>287</v>
      </c>
      <c r="F38" s="4" t="e">
        <f>IF(+#REF!="","",+#REF!)</f>
        <v>#REF!</v>
      </c>
    </row>
    <row r="39" spans="2:6" ht="12.75" customHeight="1" x14ac:dyDescent="0.3">
      <c r="B39" s="11" t="s">
        <v>161</v>
      </c>
      <c r="C39" s="7"/>
      <c r="D39" s="8" t="s">
        <v>134</v>
      </c>
      <c r="E39" s="9" t="s">
        <v>265</v>
      </c>
      <c r="F39" s="4" t="e">
        <f>IF(+#REF!="","",+#REF!)</f>
        <v>#REF!</v>
      </c>
    </row>
    <row r="40" spans="2:6" x14ac:dyDescent="0.3">
      <c r="B40" s="7" t="s">
        <v>28</v>
      </c>
      <c r="C40" s="12"/>
      <c r="D40" s="13" t="s">
        <v>100</v>
      </c>
      <c r="E40" s="20" t="s">
        <v>314</v>
      </c>
      <c r="F40" s="4" t="e">
        <f>IF(+#REF!="","",+#REF!)</f>
        <v>#REF!</v>
      </c>
    </row>
    <row r="41" spans="2:6" x14ac:dyDescent="0.3">
      <c r="B41" s="12" t="s">
        <v>29</v>
      </c>
      <c r="C41" s="7"/>
      <c r="D41" s="8" t="s">
        <v>101</v>
      </c>
      <c r="E41" s="20" t="s">
        <v>315</v>
      </c>
      <c r="F41" s="4" t="e">
        <f>IF(+#REF!="","",+#REF!)</f>
        <v>#REF!</v>
      </c>
    </row>
    <row r="42" spans="2:6" x14ac:dyDescent="0.3">
      <c r="B42" s="7" t="s">
        <v>30</v>
      </c>
      <c r="C42" s="12"/>
      <c r="D42" s="8" t="s">
        <v>102</v>
      </c>
      <c r="E42" s="21" t="s">
        <v>316</v>
      </c>
      <c r="F42" s="4" t="e">
        <f>IF(+#REF!="","",+#REF!)</f>
        <v>#REF!</v>
      </c>
    </row>
    <row r="43" spans="2:6" x14ac:dyDescent="0.3">
      <c r="B43" s="11" t="s">
        <v>162</v>
      </c>
      <c r="C43" s="7"/>
      <c r="D43" s="13" t="s">
        <v>135</v>
      </c>
      <c r="E43" s="20" t="s">
        <v>317</v>
      </c>
      <c r="F43" s="4" t="e">
        <f>IF(+#REF!="","",+#REF!)</f>
        <v>#REF!</v>
      </c>
    </row>
    <row r="44" spans="2:6" x14ac:dyDescent="0.3">
      <c r="B44" s="7" t="s">
        <v>31</v>
      </c>
      <c r="C44" s="12"/>
      <c r="D44" s="8" t="s">
        <v>136</v>
      </c>
      <c r="E44" s="21" t="s">
        <v>318</v>
      </c>
      <c r="F44" s="4" t="e">
        <f>IF(+#REF!="","",+#REF!)</f>
        <v>#REF!</v>
      </c>
    </row>
    <row r="45" spans="2:6" x14ac:dyDescent="0.3">
      <c r="B45" s="12" t="s">
        <v>32</v>
      </c>
      <c r="C45" s="7"/>
      <c r="D45" s="13" t="s">
        <v>137</v>
      </c>
      <c r="E45" s="20" t="s">
        <v>319</v>
      </c>
      <c r="F45" s="4" t="e">
        <f>IF(+#REF!="","",+#REF!)</f>
        <v>#REF!</v>
      </c>
    </row>
    <row r="46" spans="2:6" x14ac:dyDescent="0.3">
      <c r="B46" s="6" t="s">
        <v>163</v>
      </c>
      <c r="C46" s="12"/>
      <c r="D46" s="8" t="s">
        <v>138</v>
      </c>
      <c r="E46" s="21" t="s">
        <v>320</v>
      </c>
      <c r="F46" s="4" t="e">
        <f>IF(+#REF!="","",+#REF!)</f>
        <v>#REF!</v>
      </c>
    </row>
    <row r="47" spans="2:6" x14ac:dyDescent="0.3">
      <c r="B47" s="12" t="s">
        <v>33</v>
      </c>
      <c r="C47" s="7"/>
      <c r="D47" s="8" t="s">
        <v>139</v>
      </c>
      <c r="E47" s="20" t="s">
        <v>321</v>
      </c>
      <c r="F47" s="4" t="e">
        <f>IF(+#REF!="","",+#REF!)</f>
        <v>#REF!</v>
      </c>
    </row>
    <row r="48" spans="2:6" x14ac:dyDescent="0.3">
      <c r="B48" s="6" t="s">
        <v>164</v>
      </c>
      <c r="C48" s="12"/>
      <c r="D48" s="13" t="s">
        <v>140</v>
      </c>
      <c r="E48" s="21" t="s">
        <v>322</v>
      </c>
      <c r="F48" s="4" t="e">
        <f>IF(+#REF!="","",+#REF!)</f>
        <v>#REF!</v>
      </c>
    </row>
    <row r="49" spans="2:6" x14ac:dyDescent="0.3">
      <c r="B49" s="12" t="s">
        <v>34</v>
      </c>
      <c r="C49" s="7"/>
      <c r="D49" s="8"/>
      <c r="E49" s="20" t="s">
        <v>323</v>
      </c>
      <c r="F49" s="4" t="e">
        <f>IF(+#REF!="","",+#REF!)</f>
        <v>#REF!</v>
      </c>
    </row>
    <row r="50" spans="2:6" x14ac:dyDescent="0.3">
      <c r="B50" s="7" t="s">
        <v>35</v>
      </c>
      <c r="C50" s="12"/>
      <c r="D50" s="13"/>
      <c r="E50" s="21" t="s">
        <v>324</v>
      </c>
      <c r="F50" s="4" t="e">
        <f>IF(+#REF!="","",+#REF!)</f>
        <v>#REF!</v>
      </c>
    </row>
    <row r="51" spans="2:6" x14ac:dyDescent="0.3">
      <c r="B51" s="12" t="s">
        <v>36</v>
      </c>
      <c r="C51" s="7"/>
      <c r="D51" s="8"/>
      <c r="E51" s="20" t="s">
        <v>325</v>
      </c>
      <c r="F51" s="4" t="e">
        <f>IF(+#REF!="","",+#REF!)</f>
        <v>#REF!</v>
      </c>
    </row>
    <row r="52" spans="2:6" x14ac:dyDescent="0.3">
      <c r="B52" s="6" t="s">
        <v>165</v>
      </c>
      <c r="C52" s="12"/>
      <c r="D52" s="8"/>
      <c r="E52" s="21" t="s">
        <v>326</v>
      </c>
      <c r="F52" s="4" t="e">
        <f>IF(+#REF!="","",+#REF!)</f>
        <v>#REF!</v>
      </c>
    </row>
    <row r="53" spans="2:6" x14ac:dyDescent="0.3">
      <c r="B53" s="12" t="s">
        <v>37</v>
      </c>
      <c r="C53" s="7"/>
      <c r="D53" s="13"/>
      <c r="E53" s="20" t="s">
        <v>327</v>
      </c>
      <c r="F53" s="4" t="e">
        <f>IF(+#REF!="","",+#REF!)</f>
        <v>#REF!</v>
      </c>
    </row>
    <row r="54" spans="2:6" x14ac:dyDescent="0.3">
      <c r="B54" s="7" t="s">
        <v>38</v>
      </c>
      <c r="C54" s="12"/>
      <c r="D54" s="8"/>
      <c r="E54" s="9" t="s">
        <v>283</v>
      </c>
      <c r="F54" s="4" t="e">
        <f>IF(+#REF!="","",+#REF!)</f>
        <v>#REF!</v>
      </c>
    </row>
    <row r="55" spans="2:6" x14ac:dyDescent="0.3">
      <c r="B55" s="12" t="s">
        <v>39</v>
      </c>
      <c r="C55" s="7"/>
      <c r="D55" s="13"/>
      <c r="E55" s="14" t="s">
        <v>266</v>
      </c>
      <c r="F55" s="4" t="e">
        <f>IF(+#REF!="","",+#REF!)</f>
        <v>#REF!</v>
      </c>
    </row>
    <row r="56" spans="2:6" x14ac:dyDescent="0.3">
      <c r="B56" s="7" t="s">
        <v>40</v>
      </c>
      <c r="C56" s="12"/>
      <c r="D56" s="8"/>
      <c r="E56" s="14" t="s">
        <v>267</v>
      </c>
      <c r="F56" s="4" t="e">
        <f>IF(+#REF!="","",+#REF!)</f>
        <v>#REF!</v>
      </c>
    </row>
    <row r="57" spans="2:6" x14ac:dyDescent="0.3">
      <c r="B57" s="12" t="s">
        <v>41</v>
      </c>
      <c r="C57" s="7"/>
      <c r="D57" s="8"/>
      <c r="E57" s="14" t="s">
        <v>268</v>
      </c>
      <c r="F57" s="4" t="e">
        <f>IF(+#REF!="","",+#REF!)</f>
        <v>#REF!</v>
      </c>
    </row>
    <row r="58" spans="2:6" x14ac:dyDescent="0.3">
      <c r="B58" s="6" t="s">
        <v>166</v>
      </c>
      <c r="C58" s="12"/>
      <c r="D58" s="13"/>
      <c r="E58" s="14" t="s">
        <v>269</v>
      </c>
      <c r="F58" s="4" t="e">
        <f>IF(+#REF!="","",+#REF!)</f>
        <v>#REF!</v>
      </c>
    </row>
    <row r="59" spans="2:6" x14ac:dyDescent="0.3">
      <c r="B59" s="12" t="s">
        <v>42</v>
      </c>
      <c r="C59" s="22" t="s">
        <v>179</v>
      </c>
      <c r="D59" s="8"/>
      <c r="E59" s="14" t="s">
        <v>270</v>
      </c>
      <c r="F59" s="4" t="e">
        <f>IF(+#REF!="","",+#REF!)</f>
        <v>#REF!</v>
      </c>
    </row>
    <row r="60" spans="2:6" x14ac:dyDescent="0.3">
      <c r="B60" s="7" t="s">
        <v>43</v>
      </c>
      <c r="C60" s="23" t="s">
        <v>178</v>
      </c>
      <c r="D60" s="13"/>
      <c r="E60" s="14" t="s">
        <v>271</v>
      </c>
      <c r="F60" s="4" t="e">
        <f>IF(+#REF!="","",+#REF!)</f>
        <v>#REF!</v>
      </c>
    </row>
    <row r="61" spans="2:6" x14ac:dyDescent="0.3">
      <c r="B61" s="11" t="s">
        <v>167</v>
      </c>
      <c r="C61" s="23" t="s">
        <v>180</v>
      </c>
      <c r="D61" s="8"/>
      <c r="E61" s="14" t="s">
        <v>272</v>
      </c>
      <c r="F61" s="4" t="e">
        <f>IF(+#REF!="","",+#REF!)</f>
        <v>#REF!</v>
      </c>
    </row>
    <row r="62" spans="2:6" x14ac:dyDescent="0.3">
      <c r="B62" s="7" t="s">
        <v>44</v>
      </c>
      <c r="C62" s="23" t="s">
        <v>181</v>
      </c>
      <c r="D62" s="8"/>
      <c r="E62" s="14" t="s">
        <v>273</v>
      </c>
      <c r="F62" s="4" t="e">
        <f>IF(+#REF!="","",+#REF!)</f>
        <v>#REF!</v>
      </c>
    </row>
    <row r="63" spans="2:6" x14ac:dyDescent="0.3">
      <c r="B63" s="12" t="s">
        <v>45</v>
      </c>
      <c r="C63" s="23" t="s">
        <v>182</v>
      </c>
      <c r="D63" s="13"/>
      <c r="E63" s="14" t="s">
        <v>274</v>
      </c>
      <c r="F63" s="4" t="e">
        <f>IF(+#REF!="","",+#REF!)</f>
        <v>#REF!</v>
      </c>
    </row>
    <row r="64" spans="2:6" x14ac:dyDescent="0.3">
      <c r="B64" s="7" t="s">
        <v>46</v>
      </c>
      <c r="C64" s="23" t="s">
        <v>183</v>
      </c>
      <c r="D64" s="8"/>
      <c r="E64" s="14" t="s">
        <v>275</v>
      </c>
      <c r="F64" s="4" t="e">
        <f>IF(+#REF!="","",+#REF!)</f>
        <v>#REF!</v>
      </c>
    </row>
    <row r="65" spans="2:6" x14ac:dyDescent="0.3">
      <c r="B65" s="12" t="s">
        <v>47</v>
      </c>
      <c r="C65" s="23" t="s">
        <v>184</v>
      </c>
      <c r="D65" s="13"/>
      <c r="E65" s="14" t="s">
        <v>276</v>
      </c>
      <c r="F65" s="4" t="e">
        <f>IF(+#REF!="","",+#REF!)</f>
        <v>#REF!</v>
      </c>
    </row>
    <row r="66" spans="2:6" x14ac:dyDescent="0.3">
      <c r="B66" s="6" t="s">
        <v>168</v>
      </c>
      <c r="C66" s="23" t="s">
        <v>185</v>
      </c>
      <c r="D66" s="8"/>
      <c r="E66" s="24" t="s">
        <v>232</v>
      </c>
      <c r="F66" s="4" t="e">
        <f>IF(+#REF!="","",+#REF!)</f>
        <v>#REF!</v>
      </c>
    </row>
    <row r="67" spans="2:6" x14ac:dyDescent="0.3">
      <c r="B67" s="12" t="s">
        <v>48</v>
      </c>
      <c r="C67" s="23" t="s">
        <v>186</v>
      </c>
      <c r="D67" s="8"/>
      <c r="E67" s="14" t="s">
        <v>277</v>
      </c>
      <c r="F67" s="4" t="e">
        <f>IF(+#REF!="","",+#REF!)</f>
        <v>#REF!</v>
      </c>
    </row>
    <row r="68" spans="2:6" x14ac:dyDescent="0.3">
      <c r="B68" s="7" t="s">
        <v>49</v>
      </c>
      <c r="C68" s="25"/>
      <c r="D68" s="13"/>
      <c r="E68" s="14" t="s">
        <v>278</v>
      </c>
      <c r="F68" s="4" t="e">
        <f>IF(+#REF!="","",+#REF!)</f>
        <v>#REF!</v>
      </c>
    </row>
    <row r="69" spans="2:6" x14ac:dyDescent="0.3">
      <c r="B69" s="11" t="s">
        <v>169</v>
      </c>
      <c r="C69" s="26"/>
      <c r="D69" s="8"/>
      <c r="E69" s="14" t="s">
        <v>279</v>
      </c>
      <c r="F69" s="4" t="e">
        <f>IF(+#REF!="","",+#REF!)</f>
        <v>#REF!</v>
      </c>
    </row>
    <row r="70" spans="2:6" ht="108" x14ac:dyDescent="0.3">
      <c r="B70" s="16" t="s">
        <v>67</v>
      </c>
      <c r="C70" s="27"/>
      <c r="D70" s="13"/>
      <c r="E70" s="14" t="s">
        <v>280</v>
      </c>
      <c r="F70" s="4" t="e">
        <f>IF(+#REF!="","",+#REF!)</f>
        <v>#REF!</v>
      </c>
    </row>
    <row r="71" spans="2:6" x14ac:dyDescent="0.3">
      <c r="B71" s="11" t="s">
        <v>170</v>
      </c>
      <c r="C71" s="26" t="s">
        <v>187</v>
      </c>
      <c r="D71" s="8"/>
      <c r="E71" s="14" t="s">
        <v>281</v>
      </c>
      <c r="F71" s="4" t="e">
        <f>IF(+#REF!="","",+#REF!)</f>
        <v>#REF!</v>
      </c>
    </row>
    <row r="72" spans="2:6" x14ac:dyDescent="0.3">
      <c r="B72" s="7" t="s">
        <v>50</v>
      </c>
      <c r="C72" s="26" t="s">
        <v>188</v>
      </c>
      <c r="D72" s="8"/>
      <c r="E72" s="14" t="s">
        <v>282</v>
      </c>
      <c r="F72" s="4" t="e">
        <f>IF(+#REF!="","",+#REF!)</f>
        <v>#REF!</v>
      </c>
    </row>
    <row r="73" spans="2:6" x14ac:dyDescent="0.3">
      <c r="B73" s="12" t="s">
        <v>51</v>
      </c>
      <c r="C73" s="26" t="s">
        <v>189</v>
      </c>
      <c r="D73" s="13"/>
      <c r="E73" s="14"/>
      <c r="F73" s="4" t="e">
        <f>IF(+#REF!="","",+#REF!)</f>
        <v>#REF!</v>
      </c>
    </row>
    <row r="74" spans="2:6" x14ac:dyDescent="0.3">
      <c r="B74" s="7" t="s">
        <v>52</v>
      </c>
      <c r="C74" s="26" t="s">
        <v>190</v>
      </c>
      <c r="D74" s="8"/>
      <c r="E74" s="14"/>
      <c r="F74" s="4" t="e">
        <f>IF(+#REF!="","",+#REF!)</f>
        <v>#REF!</v>
      </c>
    </row>
    <row r="75" spans="2:6" x14ac:dyDescent="0.3">
      <c r="B75" s="11" t="s">
        <v>171</v>
      </c>
      <c r="C75" s="26" t="s">
        <v>191</v>
      </c>
      <c r="D75" s="13"/>
      <c r="F75" s="4" t="e">
        <f>IF(+#REF!="","",+#REF!)</f>
        <v>#REF!</v>
      </c>
    </row>
    <row r="76" spans="2:6" x14ac:dyDescent="0.3">
      <c r="B76" s="7" t="s">
        <v>53</v>
      </c>
      <c r="C76" s="26" t="s">
        <v>192</v>
      </c>
      <c r="E76" s="29" t="s">
        <v>330</v>
      </c>
      <c r="F76" s="4" t="e">
        <f>IF(+#REF!="","",+#REF!)</f>
        <v>#REF!</v>
      </c>
    </row>
    <row r="77" spans="2:6" x14ac:dyDescent="0.3">
      <c r="B77" s="12" t="s">
        <v>54</v>
      </c>
      <c r="C77" s="26" t="s">
        <v>193</v>
      </c>
    </row>
    <row r="78" spans="2:6" x14ac:dyDescent="0.3">
      <c r="B78" s="6" t="s">
        <v>172</v>
      </c>
      <c r="C78" s="26" t="s">
        <v>194</v>
      </c>
    </row>
    <row r="79" spans="2:6" x14ac:dyDescent="0.3">
      <c r="B79" s="12" t="s">
        <v>55</v>
      </c>
      <c r="C79" s="26" t="s">
        <v>195</v>
      </c>
    </row>
    <row r="80" spans="2:6" x14ac:dyDescent="0.3">
      <c r="B80" s="7" t="s">
        <v>56</v>
      </c>
      <c r="C80" s="26" t="s">
        <v>196</v>
      </c>
    </row>
    <row r="81" spans="2:3" x14ac:dyDescent="0.3">
      <c r="B81" s="12" t="s">
        <v>57</v>
      </c>
      <c r="C81" s="26" t="s">
        <v>197</v>
      </c>
    </row>
    <row r="82" spans="2:3" ht="27" x14ac:dyDescent="0.3">
      <c r="B82" s="16" t="s">
        <v>58</v>
      </c>
      <c r="C82" s="26" t="s">
        <v>198</v>
      </c>
    </row>
    <row r="83" spans="2:3" x14ac:dyDescent="0.3">
      <c r="B83" s="11" t="s">
        <v>173</v>
      </c>
      <c r="C83" s="26" t="s">
        <v>199</v>
      </c>
    </row>
    <row r="84" spans="2:3" x14ac:dyDescent="0.3">
      <c r="B84" s="7" t="s">
        <v>59</v>
      </c>
      <c r="C84" s="26" t="s">
        <v>200</v>
      </c>
    </row>
    <row r="85" spans="2:3" x14ac:dyDescent="0.3">
      <c r="B85" s="12" t="s">
        <v>77</v>
      </c>
      <c r="C85" s="26" t="s">
        <v>201</v>
      </c>
    </row>
    <row r="86" spans="2:3" ht="27" x14ac:dyDescent="0.3">
      <c r="B86" s="16" t="s">
        <v>60</v>
      </c>
      <c r="C86" s="26" t="s">
        <v>202</v>
      </c>
    </row>
    <row r="87" spans="2:3" x14ac:dyDescent="0.3">
      <c r="B87" s="12" t="s">
        <v>61</v>
      </c>
      <c r="C87" s="26" t="s">
        <v>203</v>
      </c>
    </row>
    <row r="88" spans="2:3" x14ac:dyDescent="0.3">
      <c r="B88" s="16" t="s">
        <v>62</v>
      </c>
      <c r="C88" s="26" t="s">
        <v>204</v>
      </c>
    </row>
    <row r="89" spans="2:3" x14ac:dyDescent="0.3">
      <c r="B89" s="11" t="s">
        <v>174</v>
      </c>
      <c r="C89" s="26" t="s">
        <v>205</v>
      </c>
    </row>
    <row r="90" spans="2:3" ht="25.5" customHeight="1" x14ac:dyDescent="0.3">
      <c r="B90" s="16" t="s">
        <v>63</v>
      </c>
      <c r="C90" s="26" t="s">
        <v>206</v>
      </c>
    </row>
    <row r="91" spans="2:3" ht="27" x14ac:dyDescent="0.3">
      <c r="B91" s="18" t="s">
        <v>64</v>
      </c>
      <c r="C91" s="26" t="s">
        <v>207</v>
      </c>
    </row>
    <row r="92" spans="2:3" ht="54" x14ac:dyDescent="0.3">
      <c r="B92" s="16" t="s">
        <v>66</v>
      </c>
      <c r="C92" s="26" t="s">
        <v>208</v>
      </c>
    </row>
    <row r="93" spans="2:3" ht="27" x14ac:dyDescent="0.3">
      <c r="B93" s="18" t="s">
        <v>65</v>
      </c>
      <c r="C93" s="26" t="s">
        <v>209</v>
      </c>
    </row>
    <row r="94" spans="2:3" x14ac:dyDescent="0.3">
      <c r="B94" s="2"/>
      <c r="C94" s="26" t="s">
        <v>210</v>
      </c>
    </row>
    <row r="95" spans="2:3" x14ac:dyDescent="0.3">
      <c r="C95" s="26" t="s">
        <v>211</v>
      </c>
    </row>
    <row r="96" spans="2:3" x14ac:dyDescent="0.3">
      <c r="C96" s="26" t="s">
        <v>212</v>
      </c>
    </row>
    <row r="97" spans="3:3" x14ac:dyDescent="0.3">
      <c r="C97" s="26" t="s">
        <v>213</v>
      </c>
    </row>
    <row r="98" spans="3:3" x14ac:dyDescent="0.3">
      <c r="C98" s="26" t="s">
        <v>214</v>
      </c>
    </row>
    <row r="99" spans="3:3" x14ac:dyDescent="0.3">
      <c r="C99" s="26" t="s">
        <v>215</v>
      </c>
    </row>
    <row r="100" spans="3:3" x14ac:dyDescent="0.3">
      <c r="C100" s="26" t="s">
        <v>216</v>
      </c>
    </row>
    <row r="101" spans="3:3" x14ac:dyDescent="0.3">
      <c r="C101" s="26" t="s">
        <v>217</v>
      </c>
    </row>
    <row r="102" spans="3:3" x14ac:dyDescent="0.3">
      <c r="C102" s="26" t="s">
        <v>218</v>
      </c>
    </row>
    <row r="103" spans="3:3" x14ac:dyDescent="0.3">
      <c r="C103" s="26"/>
    </row>
    <row r="104" spans="3:3" x14ac:dyDescent="0.3">
      <c r="C104" s="26"/>
    </row>
    <row r="105" spans="3:3" x14ac:dyDescent="0.3">
      <c r="C105" s="26"/>
    </row>
    <row r="106" spans="3:3" x14ac:dyDescent="0.3">
      <c r="C106" s="26"/>
    </row>
    <row r="107" spans="3:3" x14ac:dyDescent="0.3">
      <c r="C107" s="26"/>
    </row>
    <row r="108" spans="3:3" x14ac:dyDescent="0.3">
      <c r="C108" s="26"/>
    </row>
    <row r="109" spans="3:3" x14ac:dyDescent="0.3">
      <c r="C109" s="26"/>
    </row>
    <row r="110" spans="3:3" x14ac:dyDescent="0.3">
      <c r="C110" s="26"/>
    </row>
  </sheetData>
  <sheetProtection algorithmName="SHA-512" hashValue="TW1cRyt1aCq1xANIttqB3xwKGjHYXMDZGvynBoXzmyw8mkbZtDr9ipja0uCD6pfT7S59SrTc9F9v3vpZ7JwODw==" saltValue="oyFhciZ9cyUT18UmqVfOgA==" spinCount="100000" sheet="1" objects="1" scenarios="1" selectLockedCells="1" selectUnlockedCells="1"/>
  <pageMargins left="0.7" right="0.7" top="0.75" bottom="0.75" header="0.3" footer="0.3"/>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6CD18CD-13F4-472B-B1AB-DDBE2AC449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Synthèse notes</vt:lpstr>
      <vt:lpstr>grille-EP1-CF</vt:lpstr>
      <vt:lpstr>grille-EP1-MP</vt:lpstr>
      <vt:lpstr>grille-EP2-CF-projet</vt:lpstr>
      <vt:lpstr>grille-EP2-MP </vt:lpstr>
      <vt:lpstr>grille-EP3</vt:lpstr>
      <vt:lpstr>LISTES</vt:lpstr>
      <vt:lpstr>CIP</vt:lpstr>
      <vt:lpstr>COMP</vt:lpstr>
      <vt:lpstr>TravailDemandé</vt:lpstr>
      <vt:lpstr>'Synthèse notes'!Zone_d_impression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aepe</dc:title>
  <dc:creator>baboeuft</dc:creator>
  <cp:lastModifiedBy>baboeuft</cp:lastModifiedBy>
  <cp:lastPrinted>2018-09-29T14:16:56Z</cp:lastPrinted>
  <dcterms:created xsi:type="dcterms:W3CDTF">2016-03-14T07:51:57Z</dcterms:created>
  <dcterms:modified xsi:type="dcterms:W3CDTF">2018-10-03T13:40:20Z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TC028023699991</vt:lpwstr>
  </property>
</Properties>
</file>